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7" activeTab="3"/>
  </bookViews>
  <sheets>
    <sheet name="35, 40 ja 70" sheetId="1" r:id="rId1"/>
    <sheet name="50, 60 ja 80" sheetId="2" r:id="rId2"/>
    <sheet name="ottelut 30, 40" sheetId="3" r:id="rId3"/>
    <sheet name="ottelut 50" sheetId="4" r:id="rId4"/>
    <sheet name="ottelut 60" sheetId="5" r:id="rId5"/>
    <sheet name="ottelut 70" sheetId="6" r:id="rId6"/>
    <sheet name="ottelut 80" sheetId="7" r:id="rId7"/>
  </sheets>
  <definedNames/>
  <calcPr fullCalcOnLoad="1"/>
</workbook>
</file>

<file path=xl/sharedStrings.xml><?xml version="1.0" encoding="utf-8"?>
<sst xmlns="http://schemas.openxmlformats.org/spreadsheetml/2006/main" count="2131" uniqueCount="172">
  <si>
    <t>Veteraanien joukkue-SM 2012</t>
  </si>
  <si>
    <t>40 v. Klo 9:30</t>
  </si>
  <si>
    <t>Seura</t>
  </si>
  <si>
    <t>LPTS</t>
  </si>
  <si>
    <t>JysRy 2</t>
  </si>
  <si>
    <t>3-1</t>
  </si>
  <si>
    <t>PT-Espoo</t>
  </si>
  <si>
    <t>Wega</t>
  </si>
  <si>
    <t>3-2</t>
  </si>
  <si>
    <t>MBF</t>
  </si>
  <si>
    <t>JysRy 1</t>
  </si>
  <si>
    <t>JysRy</t>
  </si>
  <si>
    <t>3-0</t>
  </si>
  <si>
    <t>HP</t>
  </si>
  <si>
    <t>MPS</t>
  </si>
  <si>
    <t>70 v. Klo 12.00</t>
  </si>
  <si>
    <t>NuPS</t>
  </si>
  <si>
    <t>ToTe</t>
  </si>
  <si>
    <t>Maraton</t>
  </si>
  <si>
    <t>PT-75</t>
  </si>
  <si>
    <t>TuTo</t>
  </si>
  <si>
    <t>35 v. Klo 13.00</t>
  </si>
  <si>
    <t>50 v. Klo 12.00</t>
  </si>
  <si>
    <t>Atlas</t>
  </si>
  <si>
    <t>-----</t>
  </si>
  <si>
    <t>BK 1</t>
  </si>
  <si>
    <t>BK 2</t>
  </si>
  <si>
    <t>JPT</t>
  </si>
  <si>
    <t>PTS-60</t>
  </si>
  <si>
    <t>60 v. Klo 9.30</t>
  </si>
  <si>
    <t>Wega 1</t>
  </si>
  <si>
    <t>PTS-60 1</t>
  </si>
  <si>
    <t>HaTe</t>
  </si>
  <si>
    <t>TIP-70 2</t>
  </si>
  <si>
    <t>Wega 2</t>
  </si>
  <si>
    <t>TIP-70 1</t>
  </si>
  <si>
    <t>Wega 3</t>
  </si>
  <si>
    <t>PTS-60 2</t>
  </si>
  <si>
    <t xml:space="preserve">  </t>
  </si>
  <si>
    <t>80 v. Klo 10.00</t>
  </si>
  <si>
    <t>Kierros 1</t>
  </si>
  <si>
    <t>Wega 2  -</t>
  </si>
  <si>
    <t>BK</t>
  </si>
  <si>
    <t xml:space="preserve">1  Wega 2 </t>
  </si>
  <si>
    <t>Kierros 2</t>
  </si>
  <si>
    <t>Wega 1  -</t>
  </si>
  <si>
    <t>2-3</t>
  </si>
  <si>
    <t xml:space="preserve">2  Wega 1 </t>
  </si>
  <si>
    <t>Kierros 3</t>
  </si>
  <si>
    <t xml:space="preserve">3  BK </t>
  </si>
  <si>
    <t>Makrot Ctrl-q liimaa ilman muotoilua</t>
  </si>
  <si>
    <t>Suomen Pöytätennisliitto</t>
  </si>
  <si>
    <t>KILPAILU</t>
  </si>
  <si>
    <t>Ctrl-d tyhjentää datan (ei otsikkoa)</t>
  </si>
  <si>
    <t>Joukkuepöytäkirja</t>
  </si>
  <si>
    <t>JÄRJESTÄJÄ</t>
  </si>
  <si>
    <t>2-pelaajan joukkueille</t>
  </si>
  <si>
    <t>LUOKKA</t>
  </si>
  <si>
    <t>35    FINAALI</t>
  </si>
  <si>
    <t>PÄIVÄ</t>
  </si>
  <si>
    <t>Klo</t>
  </si>
  <si>
    <t>13.00</t>
  </si>
  <si>
    <t>Joukkue ja pelaajanimet kokonaan</t>
  </si>
  <si>
    <t>Koti</t>
  </si>
  <si>
    <t>Vieras</t>
  </si>
  <si>
    <t>A</t>
  </si>
  <si>
    <t>Veli-Matti Korpela</t>
  </si>
  <si>
    <t>X</t>
  </si>
  <si>
    <t>Jarmo Patja</t>
  </si>
  <si>
    <t>B</t>
  </si>
  <si>
    <t xml:space="preserve">Veli-Matti Kuivalainen  </t>
  </si>
  <si>
    <t>Y</t>
  </si>
  <si>
    <t>Tomi Lehtonen</t>
  </si>
  <si>
    <t>Nelinpelin pelaajat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</si>
  <si>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</si>
  <si>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</si>
  <si>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</si>
  <si>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</si>
  <si>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</si>
  <si>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</si>
  <si>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</si>
  <si>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</si>
  <si>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</si>
  <si>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</si>
  <si>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</si>
  <si>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</si>
  <si>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</si>
  <si>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</si>
  <si>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</si>
  <si>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</si>
  <si>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</si>
  <si>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</si>
  <si>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Vierasjoukkue</t>
  </si>
  <si>
    <t>Tuomari</t>
  </si>
  <si>
    <t>Voittaja</t>
  </si>
  <si>
    <t xml:space="preserve">LPTS </t>
  </si>
  <si>
    <t xml:space="preserve">Harri Laine </t>
  </si>
  <si>
    <t>Leo Kivelä</t>
  </si>
  <si>
    <t>Julius Muinonen</t>
  </si>
  <si>
    <t xml:space="preserve">PT-Espoo </t>
  </si>
  <si>
    <t xml:space="preserve">Wega </t>
  </si>
  <si>
    <t xml:space="preserve">Cong Xisheng </t>
  </si>
  <si>
    <t xml:space="preserve">Terho Pitkänen </t>
  </si>
  <si>
    <t xml:space="preserve">Yan Zhuo Ping </t>
  </si>
  <si>
    <t>Pekka Kolppanen</t>
  </si>
  <si>
    <t>Veli-Matti Kuivalainen</t>
  </si>
  <si>
    <t>Mika Kotoluoto</t>
  </si>
  <si>
    <t xml:space="preserve">Matti Lappalainen </t>
  </si>
  <si>
    <t xml:space="preserve">Anders Lundström  </t>
  </si>
  <si>
    <t xml:space="preserve">Markku Ruotsalainen </t>
  </si>
  <si>
    <t>Thomas Hallbäck</t>
  </si>
  <si>
    <t xml:space="preserve">Heikki Järvinen </t>
  </si>
  <si>
    <t>Matti Kurvinen</t>
  </si>
  <si>
    <t>40  FINAALI</t>
  </si>
  <si>
    <t>12.00</t>
  </si>
  <si>
    <t xml:space="preserve">Aki Puustjärvi  </t>
  </si>
  <si>
    <t xml:space="preserve">Tom Kiias </t>
  </si>
  <si>
    <t>Hannu Kajander</t>
  </si>
  <si>
    <t xml:space="preserve">Pasi Rajala </t>
  </si>
  <si>
    <t xml:space="preserve">PekkaTattari </t>
  </si>
  <si>
    <t xml:space="preserve">Juha Ruokolainen  </t>
  </si>
  <si>
    <t>Vesa Bäckman</t>
  </si>
  <si>
    <t xml:space="preserve">Juha Mustonen </t>
  </si>
  <si>
    <t xml:space="preserve">Kari Räsänen </t>
  </si>
  <si>
    <t xml:space="preserve">Jorma Hietikko </t>
  </si>
  <si>
    <t xml:space="preserve">JysRy </t>
  </si>
  <si>
    <t>Tauno Kara</t>
  </si>
  <si>
    <t xml:space="preserve">Anders Lundström </t>
  </si>
  <si>
    <t>Kari Lehtonen</t>
  </si>
  <si>
    <t xml:space="preserve">Julius Muinonen </t>
  </si>
  <si>
    <t>Risto Pitkänen</t>
  </si>
  <si>
    <t>50  FINAALI</t>
  </si>
  <si>
    <t>Ari Jaatinen</t>
  </si>
  <si>
    <t>Hannu Uusikivi</t>
  </si>
  <si>
    <t>Pertti Mäkinen</t>
  </si>
  <si>
    <t>Veikko Juntunen</t>
  </si>
  <si>
    <t xml:space="preserve">Jorma Oksanen </t>
  </si>
  <si>
    <t>Pentti Naulapää</t>
  </si>
  <si>
    <t xml:space="preserve">Eero Nordling </t>
  </si>
  <si>
    <t>Juhani Kujanpää</t>
  </si>
  <si>
    <t xml:space="preserve">Asko Immonen </t>
  </si>
  <si>
    <t xml:space="preserve">Leif Huttunen  </t>
  </si>
  <si>
    <t>Ari Suvanto</t>
  </si>
  <si>
    <t xml:space="preserve">Kauko Siitonen </t>
  </si>
  <si>
    <t xml:space="preserve">Seppo Orivuori </t>
  </si>
  <si>
    <t>Kauko Siitonen</t>
  </si>
  <si>
    <t>Håkan Nyberg</t>
  </si>
  <si>
    <t xml:space="preserve">Seppo Reiman </t>
  </si>
  <si>
    <t xml:space="preserve">Esko Lemettilä </t>
  </si>
  <si>
    <t>Kai Merimaa</t>
  </si>
  <si>
    <t xml:space="preserve">Yrjö  Huotari </t>
  </si>
  <si>
    <t>60  FINAALI</t>
  </si>
  <si>
    <t xml:space="preserve">Osmo Ruskelin </t>
  </si>
  <si>
    <t>Veikko Väisänen</t>
  </si>
  <si>
    <t>Olavi Olander</t>
  </si>
  <si>
    <t>Pentti Niukkanen</t>
  </si>
  <si>
    <t>MARATON</t>
  </si>
  <si>
    <t xml:space="preserve">Kaj Blomfelt </t>
  </si>
  <si>
    <t xml:space="preserve">Yrjö Kerttula </t>
  </si>
  <si>
    <t>Pentti Vihervaara</t>
  </si>
  <si>
    <t>Ingvar Söderström</t>
  </si>
  <si>
    <t>Antti Kirveskari</t>
  </si>
  <si>
    <t>Jukka Leino</t>
  </si>
  <si>
    <t>70  FINAALI</t>
  </si>
  <si>
    <t>11.00</t>
  </si>
  <si>
    <t>Waldemar Kovanko</t>
  </si>
  <si>
    <t xml:space="preserve">Usko Puustinen </t>
  </si>
  <si>
    <t xml:space="preserve">Per Ellenberg </t>
  </si>
  <si>
    <t>Pauli Makkonen</t>
  </si>
  <si>
    <t xml:space="preserve">Erik Bifeldt </t>
  </si>
  <si>
    <t xml:space="preserve">Pekka Lappalainen </t>
  </si>
  <si>
    <t>Oiva Siitonen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</si>
</sst>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.mm\.yyyy"/>
    <numFmt numFmtId="165" formatCode="mm/yy"/>
    <numFmt numFmtId="166" formatCode="0_)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Courier New"/>
      <family val="3"/>
    </font>
    <font>
      <sz val="12"/>
      <name val="Arial"/>
      <family val="2"/>
    </font>
    <font>
      <b/>
      <sz val="15"/>
      <color indexed="56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2" applyNumberFormat="0" applyAlignment="0" applyProtection="0"/>
    <xf numFmtId="0" fontId="46" fillId="32" borderId="9" applyNumberFormat="0" applyAlignment="0" applyProtection="0"/>
    <xf numFmtId="0" fontId="47" fillId="29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15" xfId="0" applyNumberFormat="1" applyFont="1" applyFill="1" applyBorder="1" applyAlignment="1" applyProtection="1">
      <alignment horizontal="left"/>
      <protection/>
    </xf>
    <xf numFmtId="49" fontId="1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0" fillId="0" borderId="2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4" xfId="0" applyNumberFormat="1" applyFont="1" applyBorder="1" applyAlignment="1">
      <alignment/>
    </xf>
    <xf numFmtId="49" fontId="0" fillId="0" borderId="25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26" xfId="0" applyNumberFormat="1" applyFont="1" applyBorder="1" applyAlignment="1">
      <alignment/>
    </xf>
    <xf numFmtId="49" fontId="1" fillId="0" borderId="25" xfId="0" applyNumberFormat="1" applyFont="1" applyFill="1" applyBorder="1" applyAlignment="1" applyProtection="1">
      <alignment horizontal="left"/>
      <protection/>
    </xf>
    <xf numFmtId="49" fontId="5" fillId="0" borderId="28" xfId="0" applyNumberFormat="1" applyFont="1" applyFill="1" applyBorder="1" applyAlignment="1" applyProtection="1">
      <alignment horizontal="left"/>
      <protection/>
    </xf>
    <xf numFmtId="49" fontId="3" fillId="0" borderId="29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27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26" xfId="0" applyBorder="1" applyAlignment="1">
      <alignment/>
    </xf>
    <xf numFmtId="0" fontId="1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1" fillId="0" borderId="3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/>
    </xf>
    <xf numFmtId="0" fontId="0" fillId="0" borderId="25" xfId="0" applyBorder="1" applyAlignment="1">
      <alignment/>
    </xf>
    <xf numFmtId="2" fontId="1" fillId="0" borderId="15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 applyProtection="1">
      <alignment horizontal="left" vertical="center" indent="2"/>
      <protection locked="0"/>
    </xf>
    <xf numFmtId="0" fontId="1" fillId="0" borderId="15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/>
    </xf>
    <xf numFmtId="0" fontId="1" fillId="0" borderId="35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11" fillId="0" borderId="13" xfId="0" applyNumberFormat="1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166" fontId="1" fillId="33" borderId="15" xfId="0" applyNumberFormat="1" applyFont="1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/>
    </xf>
    <xf numFmtId="0" fontId="1" fillId="0" borderId="36" xfId="0" applyNumberFormat="1" applyFont="1" applyBorder="1" applyAlignment="1">
      <alignment horizontal="center"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166" fontId="1" fillId="33" borderId="23" xfId="0" applyNumberFormat="1" applyFont="1" applyFill="1" applyBorder="1" applyAlignment="1" applyProtection="1">
      <alignment horizontal="center"/>
      <protection locked="0"/>
    </xf>
    <xf numFmtId="0" fontId="13" fillId="0" borderId="23" xfId="0" applyFont="1" applyBorder="1" applyAlignment="1">
      <alignment horizontal="center"/>
    </xf>
    <xf numFmtId="0" fontId="11" fillId="0" borderId="15" xfId="0" applyNumberFormat="1" applyFont="1" applyBorder="1" applyAlignment="1" applyProtection="1">
      <alignment horizontal="left"/>
      <protection/>
    </xf>
    <xf numFmtId="0" fontId="11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Border="1" applyAlignment="1" applyProtection="1">
      <alignment horizontal="left"/>
      <protection/>
    </xf>
    <xf numFmtId="166" fontId="1" fillId="33" borderId="15" xfId="0" applyNumberFormat="1" applyFont="1" applyFill="1" applyBorder="1" applyAlignment="1" applyProtection="1">
      <alignment horizontal="center" vertical="center"/>
      <protection locked="0"/>
    </xf>
    <xf numFmtId="166" fontId="1" fillId="33" borderId="32" xfId="0" applyNumberFormat="1" applyFont="1" applyFill="1" applyBorder="1" applyAlignment="1" applyProtection="1">
      <alignment horizontal="center" vertical="center"/>
      <protection locked="0"/>
    </xf>
    <xf numFmtId="166" fontId="1" fillId="33" borderId="23" xfId="0" applyNumberFormat="1" applyFont="1" applyFill="1" applyBorder="1" applyAlignment="1" applyProtection="1">
      <alignment horizontal="center" vertical="center"/>
      <protection locked="0"/>
    </xf>
    <xf numFmtId="166" fontId="1" fillId="33" borderId="20" xfId="0" applyNumberFormat="1" applyFont="1" applyFill="1" applyBorder="1" applyAlignment="1" applyProtection="1">
      <alignment horizontal="center"/>
      <protection locked="0"/>
    </xf>
    <xf numFmtId="0" fontId="1" fillId="0" borderId="37" xfId="0" applyNumberFormat="1" applyFont="1" applyBorder="1" applyAlignment="1">
      <alignment horizontal="center"/>
    </xf>
    <xf numFmtId="0" fontId="8" fillId="0" borderId="3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10" fillId="0" borderId="15" xfId="0" applyFont="1" applyFill="1" applyBorder="1" applyAlignment="1" applyProtection="1">
      <alignment horizontal="center"/>
      <protection/>
    </xf>
    <xf numFmtId="0" fontId="10" fillId="34" borderId="38" xfId="0" applyFont="1" applyFill="1" applyBorder="1" applyAlignment="1" applyProtection="1">
      <alignment horizontal="center"/>
      <protection/>
    </xf>
    <xf numFmtId="0" fontId="10" fillId="34" borderId="39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 vertical="center" indent="2"/>
      <protection locked="0"/>
    </xf>
    <xf numFmtId="0" fontId="0" fillId="0" borderId="24" xfId="0" applyBorder="1" applyAlignment="1">
      <alignment/>
    </xf>
    <xf numFmtId="0" fontId="8" fillId="33" borderId="35" xfId="0" applyFont="1" applyFill="1" applyBorder="1" applyAlignment="1" applyProtection="1">
      <alignment/>
      <protection locked="0"/>
    </xf>
    <xf numFmtId="0" fontId="8" fillId="33" borderId="35" xfId="0" applyFont="1" applyFill="1" applyBorder="1" applyAlignment="1" applyProtection="1">
      <alignment horizontal="left"/>
      <protection locked="0"/>
    </xf>
    <xf numFmtId="164" fontId="8" fillId="33" borderId="13" xfId="0" applyNumberFormat="1" applyFont="1" applyFill="1" applyBorder="1" applyAlignment="1" applyProtection="1">
      <alignment horizontal="left"/>
      <protection locked="0"/>
    </xf>
    <xf numFmtId="165" fontId="8" fillId="33" borderId="35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 applyProtection="1">
      <alignment horizontal="left" vertical="center" indent="2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/>
      <protection/>
    </xf>
    <xf numFmtId="0" fontId="16" fillId="34" borderId="41" xfId="0" applyFont="1" applyFill="1" applyBorder="1" applyAlignment="1" applyProtection="1">
      <alignment horizontal="left" vertical="center" indent="2"/>
      <protection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Määrittämätön" xfId="44"/>
    <cellStyle name="Neutraali" xfId="45"/>
    <cellStyle name="Normaali 2" xfId="46"/>
    <cellStyle name="Otsikko" xfId="47"/>
    <cellStyle name="Otsikko 1" xfId="48"/>
    <cellStyle name="Otsikko 1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H24" sqref="H24"/>
    </sheetView>
  </sheetViews>
  <sheetFormatPr defaultColWidth="9.140625" defaultRowHeight="15"/>
  <sheetData>
    <row r="1" spans="1:5" ht="18">
      <c r="A1" s="1"/>
      <c r="B1" s="2" t="s">
        <v>0</v>
      </c>
      <c r="C1" s="2"/>
      <c r="D1" s="3"/>
      <c r="E1" s="3"/>
    </row>
    <row r="2" spans="1:5" ht="15.75">
      <c r="A2" s="3"/>
      <c r="B2" s="4" t="s">
        <v>1</v>
      </c>
      <c r="C2" s="5"/>
      <c r="D2" s="3"/>
      <c r="E2" s="3"/>
    </row>
    <row r="3" spans="1:5" ht="15">
      <c r="A3" s="6"/>
      <c r="B3" s="7"/>
      <c r="C3" s="8"/>
      <c r="D3" s="3"/>
      <c r="E3" s="3"/>
    </row>
    <row r="4" spans="1:5" ht="15">
      <c r="A4" s="9"/>
      <c r="B4" s="9" t="s">
        <v>2</v>
      </c>
      <c r="C4" s="10"/>
      <c r="D4" s="3"/>
      <c r="E4" s="3"/>
    </row>
    <row r="5" spans="1:6" ht="15">
      <c r="A5" s="11">
        <v>1</v>
      </c>
      <c r="B5" s="12" t="s">
        <v>3</v>
      </c>
      <c r="C5" s="13"/>
      <c r="D5" s="14" t="s">
        <v>3</v>
      </c>
      <c r="E5" s="15"/>
      <c r="F5" s="15"/>
    </row>
    <row r="6" spans="1:6" ht="15">
      <c r="A6" s="16">
        <v>2</v>
      </c>
      <c r="B6" s="17" t="s">
        <v>4</v>
      </c>
      <c r="C6" s="18"/>
      <c r="D6" s="19" t="s">
        <v>5</v>
      </c>
      <c r="E6" s="20" t="s">
        <v>6</v>
      </c>
      <c r="F6" s="21"/>
    </row>
    <row r="7" spans="1:6" ht="15">
      <c r="A7" s="11">
        <v>3</v>
      </c>
      <c r="B7" s="12" t="s">
        <v>7</v>
      </c>
      <c r="C7" s="13"/>
      <c r="D7" s="22" t="s">
        <v>6</v>
      </c>
      <c r="E7" s="23" t="s">
        <v>8</v>
      </c>
      <c r="F7" s="21"/>
    </row>
    <row r="8" spans="1:6" ht="15">
      <c r="A8" s="16">
        <v>4</v>
      </c>
      <c r="B8" s="17" t="s">
        <v>6</v>
      </c>
      <c r="C8" s="18"/>
      <c r="D8" s="24" t="s">
        <v>5</v>
      </c>
      <c r="E8" s="23"/>
      <c r="F8" s="20" t="s">
        <v>9</v>
      </c>
    </row>
    <row r="9" spans="1:6" ht="15">
      <c r="A9" s="11">
        <v>5</v>
      </c>
      <c r="B9" s="12" t="s">
        <v>10</v>
      </c>
      <c r="C9" s="13"/>
      <c r="D9" s="25" t="s">
        <v>11</v>
      </c>
      <c r="E9" s="23"/>
      <c r="F9" s="26" t="s">
        <v>12</v>
      </c>
    </row>
    <row r="10" spans="1:6" ht="15">
      <c r="A10" s="27">
        <v>6</v>
      </c>
      <c r="B10" s="17" t="s">
        <v>13</v>
      </c>
      <c r="C10" s="18"/>
      <c r="D10" s="28" t="s">
        <v>8</v>
      </c>
      <c r="E10" s="29" t="s">
        <v>9</v>
      </c>
      <c r="F10" s="30"/>
    </row>
    <row r="11" spans="1:6" ht="15">
      <c r="A11" s="11">
        <v>7</v>
      </c>
      <c r="B11" s="31" t="s">
        <v>14</v>
      </c>
      <c r="C11" s="32"/>
      <c r="D11" s="22" t="s">
        <v>9</v>
      </c>
      <c r="E11" s="21" t="s">
        <v>5</v>
      </c>
      <c r="F11" s="30"/>
    </row>
    <row r="12" spans="1:6" ht="15">
      <c r="A12" s="16">
        <v>8</v>
      </c>
      <c r="B12" s="33" t="s">
        <v>9</v>
      </c>
      <c r="C12" s="34"/>
      <c r="D12" s="24" t="s">
        <v>12</v>
      </c>
      <c r="E12" s="30"/>
      <c r="F12" s="30"/>
    </row>
    <row r="13" spans="2:3" ht="15">
      <c r="B13" s="35"/>
      <c r="C13" s="35"/>
    </row>
    <row r="14" spans="1:5" ht="18">
      <c r="A14" s="3"/>
      <c r="B14" s="36" t="s">
        <v>0</v>
      </c>
      <c r="C14" s="36"/>
      <c r="D14" s="3"/>
      <c r="E14" s="3"/>
    </row>
    <row r="15" spans="1:5" ht="15.75">
      <c r="A15" s="3"/>
      <c r="B15" s="4" t="s">
        <v>15</v>
      </c>
      <c r="C15" s="5"/>
      <c r="D15" s="3"/>
      <c r="E15" s="3"/>
    </row>
    <row r="16" spans="1:5" ht="15">
      <c r="A16" s="6"/>
      <c r="B16" s="7"/>
      <c r="C16" s="8"/>
      <c r="D16" s="3"/>
      <c r="E16" s="3"/>
    </row>
    <row r="17" spans="1:5" ht="15">
      <c r="A17" s="9"/>
      <c r="B17" s="9" t="s">
        <v>2</v>
      </c>
      <c r="C17" s="10"/>
      <c r="D17" s="3"/>
      <c r="E17" s="3"/>
    </row>
    <row r="18" spans="1:6" ht="15">
      <c r="A18" s="11">
        <v>1</v>
      </c>
      <c r="B18" s="12" t="s">
        <v>7</v>
      </c>
      <c r="C18" s="13"/>
      <c r="D18" s="14"/>
      <c r="E18" s="15"/>
      <c r="F18" s="15"/>
    </row>
    <row r="19" spans="1:6" ht="15">
      <c r="A19" s="16">
        <v>2</v>
      </c>
      <c r="B19" s="17"/>
      <c r="C19" s="18"/>
      <c r="D19" s="19"/>
      <c r="E19" s="20" t="s">
        <v>7</v>
      </c>
      <c r="F19" s="21"/>
    </row>
    <row r="20" spans="1:6" ht="15">
      <c r="A20" s="11">
        <v>3</v>
      </c>
      <c r="B20" s="12" t="s">
        <v>16</v>
      </c>
      <c r="C20" s="13"/>
      <c r="D20" s="22" t="s">
        <v>17</v>
      </c>
      <c r="E20" s="23" t="s">
        <v>5</v>
      </c>
      <c r="F20" s="21"/>
    </row>
    <row r="21" spans="1:6" ht="15">
      <c r="A21" s="16">
        <v>4</v>
      </c>
      <c r="B21" s="17" t="s">
        <v>17</v>
      </c>
      <c r="C21" s="18"/>
      <c r="D21" s="24" t="s">
        <v>12</v>
      </c>
      <c r="E21" s="23"/>
      <c r="F21" s="20" t="s">
        <v>18</v>
      </c>
    </row>
    <row r="22" spans="1:6" ht="15">
      <c r="A22" s="11">
        <v>5</v>
      </c>
      <c r="B22" s="12" t="s">
        <v>18</v>
      </c>
      <c r="C22" s="13"/>
      <c r="D22" s="25" t="s">
        <v>18</v>
      </c>
      <c r="E22" s="23"/>
      <c r="F22" s="26" t="s">
        <v>8</v>
      </c>
    </row>
    <row r="23" spans="1:6" ht="15">
      <c r="A23" s="27">
        <v>6</v>
      </c>
      <c r="B23" s="17" t="s">
        <v>19</v>
      </c>
      <c r="C23" s="18"/>
      <c r="D23" s="28" t="s">
        <v>12</v>
      </c>
      <c r="E23" s="29" t="s">
        <v>18</v>
      </c>
      <c r="F23" s="30"/>
    </row>
    <row r="24" spans="1:6" ht="15">
      <c r="A24" s="11">
        <v>7</v>
      </c>
      <c r="B24" s="31"/>
      <c r="C24" s="32"/>
      <c r="D24" s="22"/>
      <c r="E24" s="21" t="s">
        <v>8</v>
      </c>
      <c r="F24" s="30"/>
    </row>
    <row r="25" spans="1:6" ht="15">
      <c r="A25" s="16">
        <v>8</v>
      </c>
      <c r="B25" s="33" t="s">
        <v>20</v>
      </c>
      <c r="C25" s="34"/>
      <c r="D25" s="24"/>
      <c r="E25" s="30"/>
      <c r="F25" s="30"/>
    </row>
    <row r="27" ht="18">
      <c r="B27" s="37" t="s">
        <v>0</v>
      </c>
    </row>
    <row r="28" ht="15.75">
      <c r="B28" s="38" t="s">
        <v>21</v>
      </c>
    </row>
    <row r="30" spans="1:4" ht="15">
      <c r="A30" s="11">
        <v>1</v>
      </c>
      <c r="B30" s="12" t="s">
        <v>10</v>
      </c>
      <c r="C30" s="13"/>
      <c r="D30" s="14" t="s">
        <v>11</v>
      </c>
    </row>
    <row r="31" spans="1:4" ht="15">
      <c r="A31" s="16">
        <v>2</v>
      </c>
      <c r="B31" s="17" t="s">
        <v>4</v>
      </c>
      <c r="C31" s="18"/>
      <c r="D31" s="39" t="s">
        <v>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H17" sqref="H17"/>
    </sheetView>
  </sheetViews>
  <sheetFormatPr defaultColWidth="9.140625" defaultRowHeight="15"/>
  <sheetData>
    <row r="1" spans="1:5" ht="18">
      <c r="A1" s="40"/>
      <c r="B1" s="2" t="s">
        <v>0</v>
      </c>
      <c r="C1" s="41"/>
      <c r="D1" s="10"/>
      <c r="E1" s="3"/>
    </row>
    <row r="2" spans="1:5" ht="15.75">
      <c r="A2" s="40"/>
      <c r="B2" s="4" t="s">
        <v>22</v>
      </c>
      <c r="C2" s="42"/>
      <c r="D2" s="10"/>
      <c r="E2" s="3"/>
    </row>
    <row r="3" spans="1:4" ht="15">
      <c r="A3" s="6"/>
      <c r="B3" s="7"/>
      <c r="C3" s="8"/>
      <c r="D3" s="3"/>
    </row>
    <row r="4" spans="1:5" ht="15">
      <c r="A4" s="9"/>
      <c r="B4" s="9" t="s">
        <v>2</v>
      </c>
      <c r="C4" s="10"/>
      <c r="D4" s="3"/>
      <c r="E4" s="3"/>
    </row>
    <row r="5" spans="1:7" ht="15">
      <c r="A5" s="11">
        <v>1</v>
      </c>
      <c r="B5" s="12" t="s">
        <v>9</v>
      </c>
      <c r="C5" s="13"/>
      <c r="D5" s="14"/>
      <c r="E5" s="15"/>
      <c r="F5" s="15"/>
      <c r="G5" s="15"/>
    </row>
    <row r="6" spans="1:7" ht="15">
      <c r="A6" s="16">
        <v>2</v>
      </c>
      <c r="B6" s="17"/>
      <c r="C6" s="18"/>
      <c r="D6" s="19"/>
      <c r="E6" s="20" t="s">
        <v>9</v>
      </c>
      <c r="F6" s="21"/>
      <c r="G6" s="15"/>
    </row>
    <row r="7" spans="1:7" ht="15">
      <c r="A7" s="11">
        <v>3</v>
      </c>
      <c r="B7" s="12" t="s">
        <v>11</v>
      </c>
      <c r="C7" s="13"/>
      <c r="D7" s="22" t="s">
        <v>11</v>
      </c>
      <c r="E7" s="23" t="s">
        <v>12</v>
      </c>
      <c r="F7" s="21"/>
      <c r="G7" s="15"/>
    </row>
    <row r="8" spans="1:7" ht="15">
      <c r="A8" s="16">
        <v>4</v>
      </c>
      <c r="B8" s="17" t="s">
        <v>23</v>
      </c>
      <c r="C8" s="18"/>
      <c r="D8" s="24" t="s">
        <v>24</v>
      </c>
      <c r="E8" s="23"/>
      <c r="F8" s="20" t="s">
        <v>9</v>
      </c>
      <c r="G8" s="15"/>
    </row>
    <row r="9" spans="1:7" ht="15">
      <c r="A9" s="11">
        <v>5</v>
      </c>
      <c r="B9" s="12" t="s">
        <v>14</v>
      </c>
      <c r="C9" s="13"/>
      <c r="D9" s="25" t="s">
        <v>14</v>
      </c>
      <c r="E9" s="23" t="s">
        <v>7</v>
      </c>
      <c r="F9" s="43" t="s">
        <v>5</v>
      </c>
      <c r="G9" s="21"/>
    </row>
    <row r="10" spans="1:7" ht="15">
      <c r="A10" s="27">
        <v>6</v>
      </c>
      <c r="B10" s="17" t="s">
        <v>25</v>
      </c>
      <c r="C10" s="18"/>
      <c r="D10" s="28" t="s">
        <v>12</v>
      </c>
      <c r="E10" s="29" t="s">
        <v>8</v>
      </c>
      <c r="F10" s="23"/>
      <c r="G10" s="44"/>
    </row>
    <row r="11" spans="1:7" ht="15">
      <c r="A11" s="11">
        <v>7</v>
      </c>
      <c r="B11" s="31"/>
      <c r="C11" s="32"/>
      <c r="D11" s="22"/>
      <c r="E11" s="21"/>
      <c r="F11" s="23"/>
      <c r="G11" s="44"/>
    </row>
    <row r="12" spans="1:7" ht="15">
      <c r="A12" s="16">
        <v>8</v>
      </c>
      <c r="B12" s="33" t="s">
        <v>7</v>
      </c>
      <c r="C12" s="34"/>
      <c r="D12" s="24"/>
      <c r="E12" s="30"/>
      <c r="F12" s="23"/>
      <c r="G12" s="44"/>
    </row>
    <row r="13" spans="1:7" ht="15">
      <c r="A13" s="45"/>
      <c r="B13" s="46"/>
      <c r="C13" s="47"/>
      <c r="D13" s="24"/>
      <c r="E13" s="21"/>
      <c r="F13" s="23"/>
      <c r="G13" s="24" t="s">
        <v>9</v>
      </c>
    </row>
    <row r="14" spans="1:7" ht="15">
      <c r="A14" s="11">
        <v>9</v>
      </c>
      <c r="B14" s="48" t="s">
        <v>6</v>
      </c>
      <c r="C14" s="49"/>
      <c r="D14" s="25"/>
      <c r="E14" s="21"/>
      <c r="F14" s="23"/>
      <c r="G14" s="50" t="s">
        <v>12</v>
      </c>
    </row>
    <row r="15" spans="1:7" ht="15">
      <c r="A15" s="16">
        <v>10</v>
      </c>
      <c r="C15" s="34"/>
      <c r="D15" s="28"/>
      <c r="E15" s="20" t="s">
        <v>6</v>
      </c>
      <c r="F15" s="23"/>
      <c r="G15" s="44"/>
    </row>
    <row r="16" spans="1:7" ht="15">
      <c r="A16" s="11">
        <v>11</v>
      </c>
      <c r="B16" s="12" t="s">
        <v>20</v>
      </c>
      <c r="C16" s="13"/>
      <c r="D16" s="22" t="s">
        <v>20</v>
      </c>
      <c r="E16" s="23" t="s">
        <v>5</v>
      </c>
      <c r="F16" s="23"/>
      <c r="G16" s="44"/>
    </row>
    <row r="17" spans="1:7" ht="15">
      <c r="A17" s="16">
        <v>12</v>
      </c>
      <c r="B17" s="51" t="s">
        <v>26</v>
      </c>
      <c r="C17" s="18"/>
      <c r="D17" s="24" t="s">
        <v>12</v>
      </c>
      <c r="E17" s="23"/>
      <c r="F17" s="29" t="s">
        <v>3</v>
      </c>
      <c r="G17" s="44"/>
    </row>
    <row r="18" spans="1:7" ht="15">
      <c r="A18" s="11">
        <v>13</v>
      </c>
      <c r="B18" s="31" t="s">
        <v>27</v>
      </c>
      <c r="C18" s="32"/>
      <c r="D18" s="25" t="s">
        <v>27</v>
      </c>
      <c r="E18" s="23"/>
      <c r="F18" s="21" t="s">
        <v>5</v>
      </c>
      <c r="G18" s="44"/>
    </row>
    <row r="19" spans="1:7" ht="15">
      <c r="A19" s="27">
        <v>14</v>
      </c>
      <c r="B19" s="17" t="s">
        <v>28</v>
      </c>
      <c r="C19" s="18"/>
      <c r="D19" s="28" t="s">
        <v>8</v>
      </c>
      <c r="E19" s="29" t="s">
        <v>3</v>
      </c>
      <c r="F19" s="21"/>
      <c r="G19" s="44"/>
    </row>
    <row r="20" spans="1:7" ht="15">
      <c r="A20" s="11">
        <v>15</v>
      </c>
      <c r="B20" s="31"/>
      <c r="C20" s="32"/>
      <c r="D20" s="22"/>
      <c r="E20" s="21" t="s">
        <v>12</v>
      </c>
      <c r="F20" s="21"/>
      <c r="G20" s="44"/>
    </row>
    <row r="21" spans="1:7" ht="15">
      <c r="A21" s="16">
        <v>16</v>
      </c>
      <c r="B21" s="17" t="s">
        <v>3</v>
      </c>
      <c r="C21" s="18"/>
      <c r="D21" s="52"/>
      <c r="E21" s="53"/>
      <c r="F21" s="53"/>
      <c r="G21" s="53"/>
    </row>
    <row r="22" ht="15">
      <c r="A22" s="3"/>
    </row>
    <row r="23" spans="2:5" ht="18">
      <c r="B23" s="2" t="s">
        <v>0</v>
      </c>
      <c r="C23" s="41"/>
      <c r="D23" s="10"/>
      <c r="E23" s="3"/>
    </row>
    <row r="24" spans="1:5" ht="15.75">
      <c r="A24" s="40"/>
      <c r="B24" s="4" t="s">
        <v>29</v>
      </c>
      <c r="C24" s="42"/>
      <c r="D24" s="10"/>
      <c r="E24" s="3"/>
    </row>
    <row r="25" spans="1:4" ht="15">
      <c r="A25" s="40"/>
      <c r="B25" s="7"/>
      <c r="C25" s="8"/>
      <c r="D25" s="3"/>
    </row>
    <row r="26" spans="1:5" ht="15">
      <c r="A26" s="6"/>
      <c r="B26" s="9" t="s">
        <v>2</v>
      </c>
      <c r="C26" s="10"/>
      <c r="D26" s="3"/>
      <c r="E26" s="3"/>
    </row>
    <row r="27" spans="1:4" ht="15">
      <c r="A27" s="9"/>
      <c r="B27" s="9"/>
      <c r="C27" s="54"/>
      <c r="D27" s="3"/>
    </row>
    <row r="28" spans="1:7" ht="15">
      <c r="A28" s="11">
        <v>1</v>
      </c>
      <c r="B28" s="12" t="s">
        <v>30</v>
      </c>
      <c r="C28" s="13"/>
      <c r="D28" s="14"/>
      <c r="E28" s="15"/>
      <c r="F28" s="15"/>
      <c r="G28" s="15"/>
    </row>
    <row r="29" spans="1:7" ht="15">
      <c r="A29" s="16">
        <v>2</v>
      </c>
      <c r="B29" s="17"/>
      <c r="C29" s="18"/>
      <c r="D29" s="19"/>
      <c r="E29" s="20" t="s">
        <v>30</v>
      </c>
      <c r="F29" s="21"/>
      <c r="G29" s="15"/>
    </row>
    <row r="30" spans="1:7" ht="15">
      <c r="A30" s="11">
        <v>3</v>
      </c>
      <c r="B30" s="12" t="s">
        <v>31</v>
      </c>
      <c r="C30" s="13"/>
      <c r="D30" s="22" t="s">
        <v>31</v>
      </c>
      <c r="E30" s="23" t="s">
        <v>5</v>
      </c>
      <c r="F30" s="21"/>
      <c r="G30" s="15"/>
    </row>
    <row r="31" spans="1:7" ht="15">
      <c r="A31" s="16">
        <v>4</v>
      </c>
      <c r="B31" s="17" t="s">
        <v>27</v>
      </c>
      <c r="C31" s="18"/>
      <c r="D31" s="24" t="s">
        <v>5</v>
      </c>
      <c r="E31" s="23"/>
      <c r="F31" s="20" t="s">
        <v>11</v>
      </c>
      <c r="G31" s="15"/>
    </row>
    <row r="32" spans="1:7" ht="15">
      <c r="A32" s="11">
        <v>5</v>
      </c>
      <c r="B32" s="12" t="s">
        <v>32</v>
      </c>
      <c r="C32" s="13"/>
      <c r="D32" s="25" t="s">
        <v>32</v>
      </c>
      <c r="E32" s="23"/>
      <c r="F32" s="43" t="s">
        <v>8</v>
      </c>
      <c r="G32" s="21"/>
    </row>
    <row r="33" spans="1:7" ht="15">
      <c r="A33" s="27">
        <v>6</v>
      </c>
      <c r="B33" s="17" t="s">
        <v>33</v>
      </c>
      <c r="C33" s="18"/>
      <c r="D33" s="28" t="s">
        <v>12</v>
      </c>
      <c r="E33" s="29" t="s">
        <v>11</v>
      </c>
      <c r="F33" s="23"/>
      <c r="G33" s="44"/>
    </row>
    <row r="34" spans="1:7" ht="15">
      <c r="A34" s="11">
        <v>7</v>
      </c>
      <c r="B34" s="31"/>
      <c r="C34" s="32"/>
      <c r="D34" s="22"/>
      <c r="E34" s="21" t="s">
        <v>12</v>
      </c>
      <c r="F34" s="23"/>
      <c r="G34" s="44"/>
    </row>
    <row r="35" spans="1:7" ht="15">
      <c r="A35" s="16">
        <v>8</v>
      </c>
      <c r="B35" s="33" t="s">
        <v>11</v>
      </c>
      <c r="C35" s="34"/>
      <c r="D35" s="24"/>
      <c r="E35" s="30"/>
      <c r="F35" s="23"/>
      <c r="G35" s="44"/>
    </row>
    <row r="36" spans="1:7" ht="15">
      <c r="A36" s="45"/>
      <c r="B36" s="46"/>
      <c r="C36" s="47"/>
      <c r="D36" s="24"/>
      <c r="E36" s="21"/>
      <c r="F36" s="23"/>
      <c r="G36" s="24" t="s">
        <v>20</v>
      </c>
    </row>
    <row r="37" spans="1:7" ht="15">
      <c r="A37" s="11">
        <v>9</v>
      </c>
      <c r="B37" s="48" t="s">
        <v>34</v>
      </c>
      <c r="C37" s="49"/>
      <c r="D37" s="25"/>
      <c r="E37" s="21"/>
      <c r="F37" s="23"/>
      <c r="G37" s="50" t="s">
        <v>5</v>
      </c>
    </row>
    <row r="38" spans="1:7" ht="15">
      <c r="A38" s="16">
        <v>10</v>
      </c>
      <c r="C38" s="34"/>
      <c r="D38" s="28"/>
      <c r="E38" s="20" t="s">
        <v>13</v>
      </c>
      <c r="F38" s="23"/>
      <c r="G38" s="44"/>
    </row>
    <row r="39" spans="1:7" ht="15">
      <c r="A39" s="11">
        <v>11</v>
      </c>
      <c r="B39" s="12" t="s">
        <v>35</v>
      </c>
      <c r="C39" s="13"/>
      <c r="D39" s="22" t="s">
        <v>13</v>
      </c>
      <c r="E39" s="23" t="s">
        <v>8</v>
      </c>
      <c r="F39" s="23"/>
      <c r="G39" s="44"/>
    </row>
    <row r="40" spans="1:7" ht="15">
      <c r="A40" s="16">
        <v>12</v>
      </c>
      <c r="B40" s="51" t="s">
        <v>13</v>
      </c>
      <c r="C40" s="18"/>
      <c r="D40" s="24" t="s">
        <v>5</v>
      </c>
      <c r="E40" s="23"/>
      <c r="F40" s="29" t="s">
        <v>20</v>
      </c>
      <c r="G40" s="44"/>
    </row>
    <row r="41" spans="1:7" ht="15">
      <c r="A41" s="11">
        <v>13</v>
      </c>
      <c r="B41" s="31" t="s">
        <v>36</v>
      </c>
      <c r="C41" s="32"/>
      <c r="D41" s="25" t="s">
        <v>36</v>
      </c>
      <c r="E41" s="23"/>
      <c r="F41" s="21" t="s">
        <v>12</v>
      </c>
      <c r="G41" s="44"/>
    </row>
    <row r="42" spans="1:7" ht="15">
      <c r="A42" s="27">
        <v>14</v>
      </c>
      <c r="B42" s="17" t="s">
        <v>37</v>
      </c>
      <c r="C42" s="18"/>
      <c r="D42" s="28" t="s">
        <v>12</v>
      </c>
      <c r="E42" s="29" t="s">
        <v>20</v>
      </c>
      <c r="F42" s="21"/>
      <c r="G42" s="44"/>
    </row>
    <row r="43" spans="1:7" ht="15">
      <c r="A43" s="11">
        <v>15</v>
      </c>
      <c r="B43" s="31"/>
      <c r="C43" s="32"/>
      <c r="D43" s="22"/>
      <c r="E43" s="21" t="s">
        <v>12</v>
      </c>
      <c r="F43" s="21"/>
      <c r="G43" s="44"/>
    </row>
    <row r="44" spans="1:7" ht="15">
      <c r="A44" s="16">
        <v>16</v>
      </c>
      <c r="B44" s="17" t="s">
        <v>20</v>
      </c>
      <c r="C44" s="18"/>
      <c r="D44" s="14"/>
      <c r="E44" s="44"/>
      <c r="F44" s="44"/>
      <c r="G44" s="44"/>
    </row>
    <row r="45" spans="2:5" ht="18.75">
      <c r="B45" s="36"/>
      <c r="C45" s="3"/>
      <c r="D45" s="3"/>
      <c r="E45" s="55" t="s">
        <v>38</v>
      </c>
    </row>
    <row r="46" spans="1:5" ht="18">
      <c r="A46" s="36" t="s">
        <v>0</v>
      </c>
      <c r="B46" s="4"/>
      <c r="C46" s="4"/>
      <c r="D46" s="3"/>
      <c r="E46" s="3"/>
    </row>
    <row r="47" spans="1:5" ht="18">
      <c r="A47" s="36"/>
      <c r="B47" s="4" t="s">
        <v>39</v>
      </c>
      <c r="C47" s="4"/>
      <c r="D47" s="3"/>
      <c r="E47" s="3"/>
    </row>
    <row r="48" spans="1:6" ht="15">
      <c r="A48" t="s">
        <v>40</v>
      </c>
      <c r="C48" t="s">
        <v>41</v>
      </c>
      <c r="D48" t="s">
        <v>42</v>
      </c>
      <c r="E48" s="24" t="s">
        <v>5</v>
      </c>
      <c r="F48" t="s">
        <v>43</v>
      </c>
    </row>
    <row r="49" spans="1:6" ht="15">
      <c r="A49" t="s">
        <v>44</v>
      </c>
      <c r="C49" t="s">
        <v>45</v>
      </c>
      <c r="D49" t="s">
        <v>34</v>
      </c>
      <c r="E49" s="24" t="s">
        <v>46</v>
      </c>
      <c r="F49" t="s">
        <v>47</v>
      </c>
    </row>
    <row r="50" spans="1:6" ht="15">
      <c r="A50" t="s">
        <v>48</v>
      </c>
      <c r="C50" t="s">
        <v>45</v>
      </c>
      <c r="D50" t="s">
        <v>42</v>
      </c>
      <c r="E50" s="24" t="s">
        <v>8</v>
      </c>
      <c r="F50" t="s">
        <v>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07"/>
  <sheetViews>
    <sheetView zoomScalePageLayoutView="0" workbookViewId="0" topLeftCell="B177">
      <selection activeCell="C198" sqref="C198"/>
    </sheetView>
  </sheetViews>
  <sheetFormatPr defaultColWidth="9.140625" defaultRowHeight="15"/>
  <sheetData>
    <row r="2" spans="1:17" ht="15.75">
      <c r="A2" s="56"/>
      <c r="B2" s="57"/>
      <c r="C2" s="3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Q2" s="45" t="s">
        <v>50</v>
      </c>
    </row>
    <row r="3" spans="1:17" ht="15.75">
      <c r="A3" s="60"/>
      <c r="B3" s="1"/>
      <c r="C3" s="61" t="s">
        <v>51</v>
      </c>
      <c r="D3" s="62"/>
      <c r="E3" s="62"/>
      <c r="F3" s="1"/>
      <c r="G3" s="63" t="s">
        <v>52</v>
      </c>
      <c r="H3" s="64"/>
      <c r="I3" s="124" t="s">
        <v>0</v>
      </c>
      <c r="J3" s="124"/>
      <c r="K3" s="124"/>
      <c r="L3" s="124"/>
      <c r="M3" s="124"/>
      <c r="N3" s="124"/>
      <c r="O3" s="65"/>
      <c r="Q3" s="45" t="s">
        <v>53</v>
      </c>
    </row>
    <row r="4" spans="1:18" ht="17.25" customHeight="1">
      <c r="A4" s="60"/>
      <c r="B4" s="66"/>
      <c r="C4" s="67" t="s">
        <v>54</v>
      </c>
      <c r="D4" s="62"/>
      <c r="E4" s="62"/>
      <c r="F4" s="1"/>
      <c r="G4" s="63" t="s">
        <v>55</v>
      </c>
      <c r="H4" s="64"/>
      <c r="I4" s="124" t="s">
        <v>42</v>
      </c>
      <c r="J4" s="124"/>
      <c r="K4" s="124"/>
      <c r="L4" s="124"/>
      <c r="M4" s="124"/>
      <c r="N4" s="124"/>
      <c r="O4" s="65"/>
      <c r="Q4" s="68"/>
      <c r="R4" s="68"/>
    </row>
    <row r="5" spans="1:18" ht="15">
      <c r="A5" s="60"/>
      <c r="B5" s="62"/>
      <c r="C5" s="69" t="s">
        <v>56</v>
      </c>
      <c r="D5" s="62"/>
      <c r="E5" s="62"/>
      <c r="F5" s="62"/>
      <c r="G5" s="63" t="s">
        <v>57</v>
      </c>
      <c r="H5" s="70"/>
      <c r="I5" s="125" t="s">
        <v>58</v>
      </c>
      <c r="J5" s="125"/>
      <c r="K5" s="125"/>
      <c r="L5" s="125"/>
      <c r="M5" s="125"/>
      <c r="N5" s="125"/>
      <c r="O5" s="65"/>
      <c r="Q5" s="68"/>
      <c r="R5" s="68"/>
    </row>
    <row r="6" spans="1:18" ht="15.75">
      <c r="A6" s="60"/>
      <c r="B6" s="62"/>
      <c r="C6" s="62"/>
      <c r="D6" s="62"/>
      <c r="E6" s="62"/>
      <c r="F6" s="62"/>
      <c r="G6" s="63" t="s">
        <v>59</v>
      </c>
      <c r="H6" s="64"/>
      <c r="I6" s="126">
        <v>41209</v>
      </c>
      <c r="J6" s="126"/>
      <c r="K6" s="126"/>
      <c r="L6" s="71" t="s">
        <v>60</v>
      </c>
      <c r="M6" s="127" t="s">
        <v>61</v>
      </c>
      <c r="N6" s="127"/>
      <c r="O6" s="65"/>
      <c r="Q6" s="68"/>
      <c r="R6" s="68"/>
    </row>
    <row r="7" spans="1:18" ht="15">
      <c r="A7" s="60"/>
      <c r="B7" s="1"/>
      <c r="C7" s="72" t="s">
        <v>62</v>
      </c>
      <c r="D7" s="62"/>
      <c r="E7" s="62"/>
      <c r="F7" s="62"/>
      <c r="G7" s="72" t="s">
        <v>62</v>
      </c>
      <c r="H7" s="62"/>
      <c r="I7" s="62"/>
      <c r="J7" s="62"/>
      <c r="K7" s="62"/>
      <c r="L7" s="62"/>
      <c r="M7" s="62"/>
      <c r="N7" s="62"/>
      <c r="O7" s="73"/>
      <c r="Q7" s="68"/>
      <c r="R7" s="68"/>
    </row>
    <row r="8" spans="1:18" ht="15.75">
      <c r="A8" s="65"/>
      <c r="B8" s="74" t="s">
        <v>63</v>
      </c>
      <c r="C8" s="128" t="s">
        <v>10</v>
      </c>
      <c r="D8" s="128"/>
      <c r="E8" s="75"/>
      <c r="F8" s="76" t="s">
        <v>64</v>
      </c>
      <c r="G8" s="128" t="s">
        <v>4</v>
      </c>
      <c r="H8" s="128"/>
      <c r="I8" s="128"/>
      <c r="J8" s="128"/>
      <c r="K8" s="128"/>
      <c r="L8" s="128"/>
      <c r="M8" s="128"/>
      <c r="N8" s="128"/>
      <c r="O8" s="65"/>
      <c r="Q8" s="68"/>
      <c r="R8" s="68"/>
    </row>
    <row r="9" spans="1:18" ht="15">
      <c r="A9" s="65"/>
      <c r="B9" s="77" t="s">
        <v>65</v>
      </c>
      <c r="C9" s="129" t="s">
        <v>66</v>
      </c>
      <c r="D9" s="129"/>
      <c r="E9" s="78"/>
      <c r="F9" s="79" t="s">
        <v>67</v>
      </c>
      <c r="G9" s="129" t="s">
        <v>68</v>
      </c>
      <c r="H9" s="129"/>
      <c r="I9" s="129"/>
      <c r="J9" s="129"/>
      <c r="K9" s="129"/>
      <c r="L9" s="129"/>
      <c r="M9" s="129"/>
      <c r="N9" s="129"/>
      <c r="O9" s="65"/>
      <c r="Q9" s="68"/>
      <c r="R9" s="68"/>
    </row>
    <row r="10" spans="1:18" ht="15">
      <c r="A10" s="65"/>
      <c r="B10" s="80" t="s">
        <v>69</v>
      </c>
      <c r="C10" s="129" t="s">
        <v>70</v>
      </c>
      <c r="D10" s="129"/>
      <c r="E10" s="78"/>
      <c r="F10" s="81" t="s">
        <v>71</v>
      </c>
      <c r="G10" s="129" t="s">
        <v>72</v>
      </c>
      <c r="H10" s="129"/>
      <c r="I10" s="129"/>
      <c r="J10" s="129"/>
      <c r="K10" s="129"/>
      <c r="L10" s="129"/>
      <c r="M10" s="129"/>
      <c r="N10" s="129"/>
      <c r="O10" s="65"/>
      <c r="Q10" s="68"/>
      <c r="R10" s="68"/>
    </row>
    <row r="11" spans="1:18" ht="15">
      <c r="A11" s="60"/>
      <c r="B11" s="82" t="s">
        <v>73</v>
      </c>
      <c r="C11" s="83"/>
      <c r="D11" s="84"/>
      <c r="E11" s="85"/>
      <c r="F11" s="82" t="s">
        <v>73</v>
      </c>
      <c r="G11" s="86"/>
      <c r="H11" s="86"/>
      <c r="I11" s="86"/>
      <c r="J11" s="86"/>
      <c r="K11" s="86"/>
      <c r="L11" s="86"/>
      <c r="M11" s="86"/>
      <c r="N11" s="86"/>
      <c r="O11" s="73"/>
      <c r="Q11" s="68"/>
      <c r="R11" s="68"/>
    </row>
    <row r="12" spans="1:18" ht="15">
      <c r="A12" s="65"/>
      <c r="B12" s="77"/>
      <c r="C12" s="129" t="s">
        <v>66</v>
      </c>
      <c r="D12" s="129"/>
      <c r="E12" s="78"/>
      <c r="F12" s="79"/>
      <c r="G12" s="129" t="s">
        <v>68</v>
      </c>
      <c r="H12" s="129"/>
      <c r="I12" s="129"/>
      <c r="J12" s="129"/>
      <c r="K12" s="129"/>
      <c r="L12" s="129"/>
      <c r="M12" s="129"/>
      <c r="N12" s="129"/>
      <c r="O12" s="65"/>
      <c r="Q12" s="68"/>
      <c r="R12" s="68"/>
    </row>
    <row r="13" spans="1:18" ht="15">
      <c r="A13" s="65"/>
      <c r="B13" s="87"/>
      <c r="C13" s="129" t="s">
        <v>70</v>
      </c>
      <c r="D13" s="129"/>
      <c r="E13" s="78"/>
      <c r="F13" s="88"/>
      <c r="G13" s="129" t="s">
        <v>72</v>
      </c>
      <c r="H13" s="129"/>
      <c r="I13" s="129"/>
      <c r="J13" s="129"/>
      <c r="K13" s="129"/>
      <c r="L13" s="129"/>
      <c r="M13" s="129"/>
      <c r="N13" s="129"/>
      <c r="O13" s="65"/>
      <c r="Q13" s="68"/>
      <c r="R13" s="68"/>
    </row>
    <row r="14" spans="1:18" ht="15.75">
      <c r="A14" s="60"/>
      <c r="B14" s="62"/>
      <c r="C14" s="62"/>
      <c r="D14" s="62"/>
      <c r="E14" s="62"/>
      <c r="F14" s="89" t="s">
        <v>74</v>
      </c>
      <c r="G14" s="72"/>
      <c r="H14" s="72"/>
      <c r="I14" s="72"/>
      <c r="J14" s="62"/>
      <c r="K14" s="62"/>
      <c r="L14" s="62"/>
      <c r="M14" s="90"/>
      <c r="N14" s="1"/>
      <c r="O14" s="73"/>
      <c r="Q14" s="68"/>
      <c r="R14" s="68"/>
    </row>
    <row r="15" spans="1:18" ht="15">
      <c r="A15" s="60"/>
      <c r="B15" s="91" t="s">
        <v>75</v>
      </c>
      <c r="C15" s="62"/>
      <c r="D15" s="62"/>
      <c r="E15" s="62"/>
      <c r="F15" s="92" t="s">
        <v>76</v>
      </c>
      <c r="G15" s="92" t="s">
        <v>77</v>
      </c>
      <c r="H15" s="92" t="s">
        <v>78</v>
      </c>
      <c r="I15" s="92" t="s">
        <v>79</v>
      </c>
      <c r="J15" s="92" t="s">
        <v>80</v>
      </c>
      <c r="K15" s="130" t="s">
        <v>81</v>
      </c>
      <c r="L15" s="130"/>
      <c r="M15" s="93" t="s">
        <v>82</v>
      </c>
      <c r="N15" s="93" t="s">
        <v>83</v>
      </c>
      <c r="O15" s="65"/>
      <c r="R15" s="68"/>
    </row>
    <row r="16" spans="1:18" ht="18" customHeight="1">
      <c r="A16" s="65"/>
      <c r="B16" s="94" t="s">
        <v>84</v>
      </c>
      <c r="C16" s="95" t="str">
        <f>IF(C9&gt;"",C9&amp;" - "&amp;G9,"")</f>
        <v>Veli-Matti Korpela - Jarmo Patja</v>
      </c>
      <c r="D16" s="95"/>
      <c r="E16" s="96"/>
      <c r="F16" s="97">
        <v>7</v>
      </c>
      <c r="G16" s="97">
        <v>7</v>
      </c>
      <c r="H16" s="97">
        <v>7</v>
      </c>
      <c r="I16" s="97"/>
      <c r="J16" s="97"/>
      <c r="K16" s="98">
        <f>IF(ISBLANK(F16),"",COUNTIF(F16:J16,"&gt;=0"))</f>
        <v>3</v>
      </c>
      <c r="L16" s="99">
        <f>IF(ISBLANK(F16),"",(IF(LEFT(F16,1)="-",1,0)+IF(LEFT(G16,1)="-",1,0)+IF(LEFT(H16,1)="-",1,0)+IF(LEFT(I16,1)="-",1,0)+IF(LEFT(J16,1)="-",1,0)))</f>
        <v>0</v>
      </c>
      <c r="M16" s="100">
        <f aca="true" t="shared" si="0" ref="M16:N20">IF(K16=3,1,"")</f>
        <v>1</v>
      </c>
      <c r="N16" s="101">
        <f t="shared" si="0"/>
      </c>
      <c r="O16" s="65"/>
      <c r="Q16" s="68"/>
      <c r="R16" s="68"/>
    </row>
    <row r="17" spans="1:18" ht="18" customHeight="1">
      <c r="A17" s="65"/>
      <c r="B17" s="94" t="s">
        <v>85</v>
      </c>
      <c r="C17" s="95" t="str">
        <f>IF(C10&gt;"",C10&amp;" - "&amp;G10,"")</f>
        <v>Veli-Matti Kuivalainen   - Tomi Lehtonen</v>
      </c>
      <c r="D17" s="102"/>
      <c r="E17" s="96"/>
      <c r="F17" s="103">
        <v>-10</v>
      </c>
      <c r="G17" s="97">
        <v>-8</v>
      </c>
      <c r="H17" s="97">
        <v>-11</v>
      </c>
      <c r="I17" s="97"/>
      <c r="J17" s="97"/>
      <c r="K17" s="98">
        <f>IF(ISBLANK(F17),"",COUNTIF(F17:J17,"&gt;=0"))</f>
        <v>0</v>
      </c>
      <c r="L17" s="99">
        <f>IF(ISBLANK(F17),"",(IF(LEFT(F17,1)="-",1,0)+IF(LEFT(G17,1)="-",1,0)+IF(LEFT(H17,1)="-",1,0)+IF(LEFT(I17,1)="-",1,0)+IF(LEFT(J17,1)="-",1,0)))</f>
        <v>3</v>
      </c>
      <c r="M17" s="100">
        <f t="shared" si="0"/>
      </c>
      <c r="N17" s="101">
        <f t="shared" si="0"/>
        <v>1</v>
      </c>
      <c r="O17" s="65"/>
      <c r="Q17" s="68"/>
      <c r="R17" s="68"/>
    </row>
    <row r="18" spans="1:18" ht="18" customHeight="1">
      <c r="A18" s="65"/>
      <c r="B18" s="104" t="s">
        <v>86</v>
      </c>
      <c r="C18" s="105" t="str">
        <f>IF(C12&gt;"",C12&amp;" / "&amp;C13,"")</f>
        <v>Veli-Matti Korpela / Veli-Matti Kuivalainen  </v>
      </c>
      <c r="D18" s="106" t="str">
        <f>IF(G12&gt;"",G12&amp;" / "&amp;G13,"")</f>
        <v>Jarmo Patja / Tomi Lehtonen</v>
      </c>
      <c r="E18" s="107"/>
      <c r="F18" s="108">
        <v>9</v>
      </c>
      <c r="G18" s="109">
        <v>-7</v>
      </c>
      <c r="H18" s="110">
        <v>6</v>
      </c>
      <c r="I18" s="110">
        <v>7</v>
      </c>
      <c r="J18" s="110"/>
      <c r="K18" s="98">
        <f>IF(ISBLANK(F18),"",COUNTIF(F18:J18,"&gt;=0"))</f>
        <v>3</v>
      </c>
      <c r="L18" s="99">
        <f>IF(ISBLANK(F18),"",(IF(LEFT(F18,1)="-",1,0)+IF(LEFT(G18,1)="-",1,0)+IF(LEFT(H18,1)="-",1,0)+IF(LEFT(I18,1)="-",1,0)+IF(LEFT(J18,1)="-",1,0)))</f>
        <v>1</v>
      </c>
      <c r="M18" s="100">
        <f t="shared" si="0"/>
        <v>1</v>
      </c>
      <c r="N18" s="101">
        <f t="shared" si="0"/>
      </c>
      <c r="O18" s="65"/>
      <c r="Q18" s="68"/>
      <c r="R18" s="68"/>
    </row>
    <row r="19" spans="1:18" ht="18" customHeight="1">
      <c r="A19" s="65"/>
      <c r="B19" s="94" t="s">
        <v>87</v>
      </c>
      <c r="C19" s="95" t="str">
        <f>IF(+C9&gt;"",C9&amp;" - "&amp;G10,"")</f>
        <v>Veli-Matti Korpela - Tomi Lehtonen</v>
      </c>
      <c r="D19" s="102"/>
      <c r="E19" s="96"/>
      <c r="F19" s="111">
        <v>-5</v>
      </c>
      <c r="G19" s="97">
        <v>9</v>
      </c>
      <c r="H19" s="97">
        <v>6</v>
      </c>
      <c r="I19" s="97">
        <v>4</v>
      </c>
      <c r="J19" s="97"/>
      <c r="K19" s="98">
        <f>IF(ISBLANK(F19),"",COUNTIF(F19:J19,"&gt;=0"))</f>
        <v>3</v>
      </c>
      <c r="L19" s="99">
        <f>IF(ISBLANK(F19),"",(IF(LEFT(F19,1)="-",1,0)+IF(LEFT(G19,1)="-",1,0)+IF(LEFT(H19,1)="-",1,0)+IF(LEFT(I19,1)="-",1,0)+IF(LEFT(J19,1)="-",1,0)))</f>
        <v>1</v>
      </c>
      <c r="M19" s="100">
        <f t="shared" si="0"/>
        <v>1</v>
      </c>
      <c r="N19" s="101">
        <f t="shared" si="0"/>
      </c>
      <c r="O19" s="65"/>
      <c r="Q19" s="68"/>
      <c r="R19" s="68"/>
    </row>
    <row r="20" spans="1:18" ht="18" customHeight="1">
      <c r="A20" s="65"/>
      <c r="B20" s="94" t="s">
        <v>88</v>
      </c>
      <c r="C20" s="95" t="str">
        <f>IF(+C10&gt;"",C10&amp;" - "&amp;G9,"")</f>
        <v>Veli-Matti Kuivalainen   - Jarmo Patja</v>
      </c>
      <c r="D20" s="102"/>
      <c r="E20" s="96"/>
      <c r="F20" s="97"/>
      <c r="G20" s="97"/>
      <c r="H20" s="97"/>
      <c r="I20" s="97"/>
      <c r="J20" s="97"/>
      <c r="K20" s="98">
        <f>IF(ISBLANK(F20),"",COUNTIF(F20:J20,"&gt;=0"))</f>
      </c>
      <c r="L20" s="112">
        <f>IF(ISBLANK(F20),"",(IF(LEFT(F20,1)="-",1,0)+IF(LEFT(G20,1)="-",1,0)+IF(LEFT(H20,1)="-",1,0)+IF(LEFT(I20,1)="-",1,0)+IF(LEFT(J20,1)="-",1,0)))</f>
      </c>
      <c r="M20" s="100">
        <f t="shared" si="0"/>
      </c>
      <c r="N20" s="101">
        <f t="shared" si="0"/>
      </c>
      <c r="O20" s="65"/>
      <c r="Q20" s="68"/>
      <c r="R20" s="68"/>
    </row>
    <row r="21" spans="1:18" ht="15.75">
      <c r="A21" s="60"/>
      <c r="B21" s="62"/>
      <c r="C21" s="62"/>
      <c r="D21" s="62"/>
      <c r="E21" s="62"/>
      <c r="F21" s="62"/>
      <c r="G21" s="62"/>
      <c r="H21" s="62"/>
      <c r="I21" s="113" t="s">
        <v>89</v>
      </c>
      <c r="J21" s="114"/>
      <c r="K21" s="115">
        <f>IF(ISBLANK(D16),"",SUM(K16:K20))</f>
      </c>
      <c r="L21" s="115">
        <f>IF(ISBLANK(E16),"",SUM(L16:L20))</f>
      </c>
      <c r="M21" s="116">
        <f>IF(ISBLANK(F16),"",SUM(M16:M20))</f>
        <v>3</v>
      </c>
      <c r="N21" s="117">
        <f>IF(ISBLANK(F16),"",SUM(N16:N20))</f>
        <v>1</v>
      </c>
      <c r="O21" s="65"/>
      <c r="Q21" s="68"/>
      <c r="R21" s="68"/>
    </row>
    <row r="22" spans="1:18" ht="15">
      <c r="A22" s="60"/>
      <c r="B22" s="61" t="s">
        <v>90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73"/>
      <c r="Q22" s="68"/>
      <c r="R22" s="68"/>
    </row>
    <row r="23" spans="1:18" ht="15">
      <c r="A23" s="60"/>
      <c r="B23" s="118" t="s">
        <v>91</v>
      </c>
      <c r="C23" s="118"/>
      <c r="D23" s="118" t="s">
        <v>92</v>
      </c>
      <c r="E23" s="119"/>
      <c r="F23" s="118"/>
      <c r="G23" s="118" t="s">
        <v>93</v>
      </c>
      <c r="H23" s="119"/>
      <c r="I23" s="118"/>
      <c r="J23" s="52" t="s">
        <v>94</v>
      </c>
      <c r="K23" s="1"/>
      <c r="L23" s="62"/>
      <c r="M23" s="62"/>
      <c r="N23" s="62"/>
      <c r="O23" s="73"/>
      <c r="Q23" s="68"/>
      <c r="R23" s="68"/>
    </row>
    <row r="24" spans="1:18" ht="18">
      <c r="A24" s="60"/>
      <c r="B24" s="62"/>
      <c r="C24" s="62"/>
      <c r="D24" s="62"/>
      <c r="E24" s="62"/>
      <c r="F24" s="62"/>
      <c r="G24" s="62"/>
      <c r="H24" s="62"/>
      <c r="I24" s="62"/>
      <c r="J24" s="131" t="str">
        <f>IF(M21=3,C8,IF(N21=3,G8,""))</f>
        <v>JysRy 1</v>
      </c>
      <c r="K24" s="131"/>
      <c r="L24" s="131"/>
      <c r="M24" s="131"/>
      <c r="N24" s="131"/>
      <c r="O24" s="65"/>
      <c r="Q24" s="68"/>
      <c r="R24" s="68"/>
    </row>
    <row r="25" spans="1:18" ht="18">
      <c r="A25" s="120"/>
      <c r="B25" s="121"/>
      <c r="C25" s="121"/>
      <c r="D25" s="121"/>
      <c r="E25" s="121"/>
      <c r="F25" s="121"/>
      <c r="G25" s="121"/>
      <c r="H25" s="121"/>
      <c r="I25" s="121"/>
      <c r="J25" s="122"/>
      <c r="K25" s="122"/>
      <c r="L25" s="122"/>
      <c r="M25" s="122"/>
      <c r="N25" s="122"/>
      <c r="O25" s="123"/>
      <c r="Q25" s="68"/>
      <c r="R25" s="68"/>
    </row>
    <row r="28" spans="1:17" ht="15.75">
      <c r="A28" s="56"/>
      <c r="B28" s="57"/>
      <c r="C28" s="3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Q28" s="45" t="s">
        <v>50</v>
      </c>
    </row>
    <row r="29" spans="1:17" ht="15.75">
      <c r="A29" s="60"/>
      <c r="B29" s="1"/>
      <c r="C29" s="61" t="s">
        <v>51</v>
      </c>
      <c r="D29" s="62"/>
      <c r="E29" s="62"/>
      <c r="F29" s="1"/>
      <c r="G29" s="63" t="s">
        <v>52</v>
      </c>
      <c r="H29" s="64"/>
      <c r="I29" s="124" t="s">
        <v>0</v>
      </c>
      <c r="J29" s="124"/>
      <c r="K29" s="124"/>
      <c r="L29" s="124"/>
      <c r="M29" s="124"/>
      <c r="N29" s="124"/>
      <c r="O29" s="65"/>
      <c r="Q29" s="45" t="s">
        <v>53</v>
      </c>
    </row>
    <row r="30" spans="1:18" ht="17.25" customHeight="1">
      <c r="A30" s="60"/>
      <c r="B30" s="66"/>
      <c r="C30" s="67" t="s">
        <v>54</v>
      </c>
      <c r="D30" s="62"/>
      <c r="E30" s="62"/>
      <c r="F30" s="1"/>
      <c r="G30" s="63" t="s">
        <v>55</v>
      </c>
      <c r="H30" s="64"/>
      <c r="I30" s="124" t="s">
        <v>42</v>
      </c>
      <c r="J30" s="124"/>
      <c r="K30" s="124"/>
      <c r="L30" s="124"/>
      <c r="M30" s="124"/>
      <c r="N30" s="124"/>
      <c r="O30" s="65"/>
      <c r="Q30" s="68"/>
      <c r="R30" s="68"/>
    </row>
    <row r="31" spans="1:18" ht="15">
      <c r="A31" s="60"/>
      <c r="B31" s="62"/>
      <c r="C31" s="69" t="s">
        <v>56</v>
      </c>
      <c r="D31" s="62"/>
      <c r="E31" s="62"/>
      <c r="F31" s="62"/>
      <c r="G31" s="63" t="s">
        <v>57</v>
      </c>
      <c r="H31" s="70"/>
      <c r="I31" s="125">
        <v>40</v>
      </c>
      <c r="J31" s="125"/>
      <c r="K31" s="125"/>
      <c r="L31" s="125"/>
      <c r="M31" s="125"/>
      <c r="N31" s="125"/>
      <c r="O31" s="65"/>
      <c r="Q31" s="68"/>
      <c r="R31" s="68"/>
    </row>
    <row r="32" spans="1:18" ht="15.75">
      <c r="A32" s="60"/>
      <c r="B32" s="62"/>
      <c r="C32" s="62"/>
      <c r="D32" s="62"/>
      <c r="E32" s="62"/>
      <c r="F32" s="62"/>
      <c r="G32" s="63" t="s">
        <v>59</v>
      </c>
      <c r="H32" s="64"/>
      <c r="I32" s="126">
        <v>41209</v>
      </c>
      <c r="J32" s="126"/>
      <c r="K32" s="126"/>
      <c r="L32" s="71" t="s">
        <v>60</v>
      </c>
      <c r="M32" s="127">
        <v>11202</v>
      </c>
      <c r="N32" s="127"/>
      <c r="O32" s="65"/>
      <c r="Q32" s="68"/>
      <c r="R32" s="68"/>
    </row>
    <row r="33" spans="1:18" ht="15">
      <c r="A33" s="60"/>
      <c r="B33" s="1"/>
      <c r="C33" s="72" t="s">
        <v>62</v>
      </c>
      <c r="D33" s="62"/>
      <c r="E33" s="62"/>
      <c r="F33" s="62"/>
      <c r="G33" s="72" t="s">
        <v>62</v>
      </c>
      <c r="H33" s="62"/>
      <c r="I33" s="62"/>
      <c r="J33" s="62"/>
      <c r="K33" s="62"/>
      <c r="L33" s="62"/>
      <c r="M33" s="62"/>
      <c r="N33" s="62"/>
      <c r="O33" s="73"/>
      <c r="Q33" s="68"/>
      <c r="R33" s="68"/>
    </row>
    <row r="34" spans="1:18" ht="15.75">
      <c r="A34" s="65"/>
      <c r="B34" s="74" t="s">
        <v>63</v>
      </c>
      <c r="C34" s="128" t="s">
        <v>4</v>
      </c>
      <c r="D34" s="128"/>
      <c r="E34" s="75"/>
      <c r="F34" s="76" t="s">
        <v>64</v>
      </c>
      <c r="G34" s="128" t="s">
        <v>95</v>
      </c>
      <c r="H34" s="128"/>
      <c r="I34" s="128"/>
      <c r="J34" s="128"/>
      <c r="K34" s="128"/>
      <c r="L34" s="128"/>
      <c r="M34" s="128"/>
      <c r="N34" s="128"/>
      <c r="O34" s="65"/>
      <c r="Q34" s="68"/>
      <c r="R34" s="68"/>
    </row>
    <row r="35" spans="1:18" ht="15">
      <c r="A35" s="65"/>
      <c r="B35" s="77" t="s">
        <v>65</v>
      </c>
      <c r="C35" s="129" t="s">
        <v>72</v>
      </c>
      <c r="D35" s="129"/>
      <c r="E35" s="78"/>
      <c r="F35" s="79" t="s">
        <v>67</v>
      </c>
      <c r="G35" s="129" t="s">
        <v>96</v>
      </c>
      <c r="H35" s="129"/>
      <c r="I35" s="129"/>
      <c r="J35" s="129"/>
      <c r="K35" s="129"/>
      <c r="L35" s="129"/>
      <c r="M35" s="129"/>
      <c r="N35" s="129"/>
      <c r="O35" s="65"/>
      <c r="Q35" s="68"/>
      <c r="R35" s="68"/>
    </row>
    <row r="36" spans="1:18" ht="15">
      <c r="A36" s="65"/>
      <c r="B36" s="80" t="s">
        <v>69</v>
      </c>
      <c r="C36" s="129" t="s">
        <v>68</v>
      </c>
      <c r="D36" s="129"/>
      <c r="E36" s="78"/>
      <c r="F36" s="81" t="s">
        <v>71</v>
      </c>
      <c r="G36" s="129" t="s">
        <v>97</v>
      </c>
      <c r="H36" s="129"/>
      <c r="I36" s="129"/>
      <c r="J36" s="129"/>
      <c r="K36" s="129"/>
      <c r="L36" s="129"/>
      <c r="M36" s="129"/>
      <c r="N36" s="129"/>
      <c r="O36" s="65"/>
      <c r="Q36" s="68"/>
      <c r="R36" s="68"/>
    </row>
    <row r="37" spans="1:18" ht="15">
      <c r="A37" s="60"/>
      <c r="B37" s="82" t="s">
        <v>73</v>
      </c>
      <c r="C37" s="83"/>
      <c r="D37" s="84"/>
      <c r="E37" s="85"/>
      <c r="F37" s="82" t="s">
        <v>73</v>
      </c>
      <c r="G37" s="86"/>
      <c r="H37" s="86"/>
      <c r="I37" s="86"/>
      <c r="J37" s="86"/>
      <c r="K37" s="86"/>
      <c r="L37" s="86"/>
      <c r="M37" s="86"/>
      <c r="N37" s="86"/>
      <c r="O37" s="73"/>
      <c r="Q37" s="68"/>
      <c r="R37" s="68"/>
    </row>
    <row r="38" spans="1:18" ht="15">
      <c r="A38" s="65"/>
      <c r="B38" s="77"/>
      <c r="C38" s="129" t="s">
        <v>72</v>
      </c>
      <c r="D38" s="129"/>
      <c r="E38" s="78"/>
      <c r="F38" s="79"/>
      <c r="G38" s="129" t="s">
        <v>97</v>
      </c>
      <c r="H38" s="129"/>
      <c r="I38" s="129"/>
      <c r="J38" s="129"/>
      <c r="K38" s="129"/>
      <c r="L38" s="129"/>
      <c r="M38" s="129"/>
      <c r="N38" s="129"/>
      <c r="O38" s="65"/>
      <c r="Q38" s="68"/>
      <c r="R38" s="68"/>
    </row>
    <row r="39" spans="1:18" ht="15">
      <c r="A39" s="65"/>
      <c r="B39" s="87"/>
      <c r="C39" s="129" t="s">
        <v>68</v>
      </c>
      <c r="D39" s="129"/>
      <c r="E39" s="78"/>
      <c r="F39" s="88"/>
      <c r="G39" s="129" t="s">
        <v>98</v>
      </c>
      <c r="H39" s="129"/>
      <c r="I39" s="129"/>
      <c r="J39" s="129"/>
      <c r="K39" s="129"/>
      <c r="L39" s="129"/>
      <c r="M39" s="129"/>
      <c r="N39" s="129"/>
      <c r="O39" s="65"/>
      <c r="Q39" s="68"/>
      <c r="R39" s="68"/>
    </row>
    <row r="40" spans="1:18" ht="15.75">
      <c r="A40" s="60"/>
      <c r="B40" s="62"/>
      <c r="C40" s="62"/>
      <c r="D40" s="62"/>
      <c r="E40" s="62"/>
      <c r="F40" s="89" t="s">
        <v>74</v>
      </c>
      <c r="G40" s="72"/>
      <c r="H40" s="72"/>
      <c r="I40" s="72"/>
      <c r="J40" s="62"/>
      <c r="K40" s="62"/>
      <c r="L40" s="62"/>
      <c r="M40" s="90"/>
      <c r="N40" s="1"/>
      <c r="O40" s="73"/>
      <c r="Q40" s="68"/>
      <c r="R40" s="68"/>
    </row>
    <row r="41" spans="1:18" ht="15">
      <c r="A41" s="60"/>
      <c r="B41" s="91" t="s">
        <v>75</v>
      </c>
      <c r="C41" s="62"/>
      <c r="D41" s="62"/>
      <c r="E41" s="62"/>
      <c r="F41" s="92" t="s">
        <v>76</v>
      </c>
      <c r="G41" s="92" t="s">
        <v>77</v>
      </c>
      <c r="H41" s="92" t="s">
        <v>78</v>
      </c>
      <c r="I41" s="92" t="s">
        <v>79</v>
      </c>
      <c r="J41" s="92" t="s">
        <v>80</v>
      </c>
      <c r="K41" s="130" t="s">
        <v>81</v>
      </c>
      <c r="L41" s="130"/>
      <c r="M41" s="93" t="s">
        <v>82</v>
      </c>
      <c r="N41" s="93" t="s">
        <v>83</v>
      </c>
      <c r="O41" s="65"/>
      <c r="R41" s="68"/>
    </row>
    <row r="42" spans="1:18" ht="18" customHeight="1">
      <c r="A42" s="65"/>
      <c r="B42" s="94" t="s">
        <v>84</v>
      </c>
      <c r="C42" s="95" t="str">
        <f>IF(C35&gt;"",C35&amp;" - "&amp;G35,"")</f>
        <v>Tomi Lehtonen - Harri Laine </v>
      </c>
      <c r="D42" s="95"/>
      <c r="E42" s="96"/>
      <c r="F42" s="97">
        <v>8</v>
      </c>
      <c r="G42" s="97">
        <v>8</v>
      </c>
      <c r="H42" s="97">
        <v>9</v>
      </c>
      <c r="I42" s="97"/>
      <c r="J42" s="97"/>
      <c r="K42" s="98">
        <f>IF(ISBLANK(F42),"",COUNTIF(F42:J42,"&gt;=0"))</f>
        <v>3</v>
      </c>
      <c r="L42" s="99">
        <f>IF(ISBLANK(F42),"",(IF(LEFT(F42,1)="-",1,0)+IF(LEFT(G42,1)="-",1,0)+IF(LEFT(H42,1)="-",1,0)+IF(LEFT(I42,1)="-",1,0)+IF(LEFT(J42,1)="-",1,0)))</f>
        <v>0</v>
      </c>
      <c r="M42" s="100">
        <f aca="true" t="shared" si="1" ref="M42:N46">IF(K42=3,1,"")</f>
        <v>1</v>
      </c>
      <c r="N42" s="101">
        <f t="shared" si="1"/>
      </c>
      <c r="O42" s="65"/>
      <c r="Q42" s="68"/>
      <c r="R42" s="68"/>
    </row>
    <row r="43" spans="1:18" ht="18" customHeight="1">
      <c r="A43" s="65"/>
      <c r="B43" s="94" t="s">
        <v>85</v>
      </c>
      <c r="C43" s="95" t="str">
        <f>IF(C36&gt;"",C36&amp;" - "&amp;G36,"")</f>
        <v>Jarmo Patja - Leo Kivelä</v>
      </c>
      <c r="D43" s="102"/>
      <c r="E43" s="96"/>
      <c r="F43" s="103">
        <v>-10</v>
      </c>
      <c r="G43" s="97">
        <v>-7</v>
      </c>
      <c r="H43" s="97">
        <v>-3</v>
      </c>
      <c r="I43" s="97"/>
      <c r="J43" s="97"/>
      <c r="K43" s="98">
        <f>IF(ISBLANK(F43),"",COUNTIF(F43:J43,"&gt;=0"))</f>
        <v>0</v>
      </c>
      <c r="L43" s="99">
        <f>IF(ISBLANK(F43),"",(IF(LEFT(F43,1)="-",1,0)+IF(LEFT(G43,1)="-",1,0)+IF(LEFT(H43,1)="-",1,0)+IF(LEFT(I43,1)="-",1,0)+IF(LEFT(J43,1)="-",1,0)))</f>
        <v>3</v>
      </c>
      <c r="M43" s="100">
        <f t="shared" si="1"/>
      </c>
      <c r="N43" s="101">
        <f t="shared" si="1"/>
        <v>1</v>
      </c>
      <c r="O43" s="65"/>
      <c r="Q43" s="68"/>
      <c r="R43" s="68"/>
    </row>
    <row r="44" spans="1:18" ht="18" customHeight="1">
      <c r="A44" s="65"/>
      <c r="B44" s="104" t="s">
        <v>86</v>
      </c>
      <c r="C44" s="105" t="str">
        <f>IF(C38&gt;"",C38&amp;" / "&amp;C39,"")</f>
        <v>Tomi Lehtonen / Jarmo Patja</v>
      </c>
      <c r="D44" s="106" t="str">
        <f>IF(G38&gt;"",G38&amp;" / "&amp;G39,"")</f>
        <v>Leo Kivelä / Julius Muinonen</v>
      </c>
      <c r="E44" s="107"/>
      <c r="F44" s="108">
        <v>-7</v>
      </c>
      <c r="G44" s="109">
        <v>-8</v>
      </c>
      <c r="H44" s="110">
        <v>-8</v>
      </c>
      <c r="I44" s="110"/>
      <c r="J44" s="110"/>
      <c r="K44" s="98">
        <f>IF(ISBLANK(F44),"",COUNTIF(F44:J44,"&gt;=0"))</f>
        <v>0</v>
      </c>
      <c r="L44" s="99">
        <f>IF(ISBLANK(F44),"",(IF(LEFT(F44,1)="-",1,0)+IF(LEFT(G44,1)="-",1,0)+IF(LEFT(H44,1)="-",1,0)+IF(LEFT(I44,1)="-",1,0)+IF(LEFT(J44,1)="-",1,0)))</f>
        <v>3</v>
      </c>
      <c r="M44" s="100">
        <f t="shared" si="1"/>
      </c>
      <c r="N44" s="101">
        <f t="shared" si="1"/>
        <v>1</v>
      </c>
      <c r="O44" s="65"/>
      <c r="Q44" s="68"/>
      <c r="R44" s="68"/>
    </row>
    <row r="45" spans="1:18" ht="18" customHeight="1">
      <c r="A45" s="65"/>
      <c r="B45" s="94" t="s">
        <v>87</v>
      </c>
      <c r="C45" s="95" t="str">
        <f>IF(+C35&gt;"",C35&amp;" - "&amp;G36,"")</f>
        <v>Tomi Lehtonen - Leo Kivelä</v>
      </c>
      <c r="D45" s="102"/>
      <c r="E45" s="96"/>
      <c r="F45" s="111">
        <v>-7</v>
      </c>
      <c r="G45" s="97">
        <v>-11</v>
      </c>
      <c r="H45" s="97">
        <v>-7</v>
      </c>
      <c r="I45" s="97"/>
      <c r="J45" s="97"/>
      <c r="K45" s="98">
        <f>IF(ISBLANK(F45),"",COUNTIF(F45:J45,"&gt;=0"))</f>
        <v>0</v>
      </c>
      <c r="L45" s="99">
        <f>IF(ISBLANK(F45),"",(IF(LEFT(F45,1)="-",1,0)+IF(LEFT(G45,1)="-",1,0)+IF(LEFT(H45,1)="-",1,0)+IF(LEFT(I45,1)="-",1,0)+IF(LEFT(J45,1)="-",1,0)))</f>
        <v>3</v>
      </c>
      <c r="M45" s="100">
        <f t="shared" si="1"/>
      </c>
      <c r="N45" s="101">
        <f t="shared" si="1"/>
        <v>1</v>
      </c>
      <c r="O45" s="65"/>
      <c r="Q45" s="68"/>
      <c r="R45" s="68"/>
    </row>
    <row r="46" spans="1:18" ht="18" customHeight="1">
      <c r="A46" s="65"/>
      <c r="B46" s="94" t="s">
        <v>88</v>
      </c>
      <c r="C46" s="95" t="str">
        <f>IF(+C36&gt;"",C36&amp;" - "&amp;G35,"")</f>
        <v>Jarmo Patja - Harri Laine </v>
      </c>
      <c r="D46" s="102"/>
      <c r="E46" s="96"/>
      <c r="F46" s="97"/>
      <c r="G46" s="97"/>
      <c r="H46" s="97"/>
      <c r="I46" s="97"/>
      <c r="J46" s="97"/>
      <c r="K46" s="98">
        <f>IF(ISBLANK(F46),"",COUNTIF(F46:J46,"&gt;=0"))</f>
      </c>
      <c r="L46" s="112">
        <f>IF(ISBLANK(F46),"",(IF(LEFT(F46,1)="-",1,0)+IF(LEFT(G46,1)="-",1,0)+IF(LEFT(H46,1)="-",1,0)+IF(LEFT(I46,1)="-",1,0)+IF(LEFT(J46,1)="-",1,0)))</f>
      </c>
      <c r="M46" s="100">
        <f t="shared" si="1"/>
      </c>
      <c r="N46" s="101">
        <f t="shared" si="1"/>
      </c>
      <c r="O46" s="65"/>
      <c r="Q46" s="68"/>
      <c r="R46" s="68"/>
    </row>
    <row r="47" spans="1:18" ht="15.75">
      <c r="A47" s="60"/>
      <c r="B47" s="62"/>
      <c r="C47" s="62"/>
      <c r="D47" s="62"/>
      <c r="E47" s="62"/>
      <c r="F47" s="62"/>
      <c r="G47" s="62"/>
      <c r="H47" s="62"/>
      <c r="I47" s="113" t="s">
        <v>89</v>
      </c>
      <c r="J47" s="114"/>
      <c r="K47" s="115">
        <f>IF(ISBLANK(D42),"",SUM(K42:K46))</f>
      </c>
      <c r="L47" s="115">
        <f>IF(ISBLANK(E42),"",SUM(L42:L46))</f>
      </c>
      <c r="M47" s="116">
        <f>IF(ISBLANK(F42),"",SUM(M42:M46))</f>
        <v>1</v>
      </c>
      <c r="N47" s="117">
        <f>IF(ISBLANK(F42),"",SUM(N42:N46))</f>
        <v>3</v>
      </c>
      <c r="O47" s="65"/>
      <c r="Q47" s="68"/>
      <c r="R47" s="68"/>
    </row>
    <row r="48" spans="1:18" ht="15">
      <c r="A48" s="60"/>
      <c r="B48" s="61" t="s">
        <v>90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73"/>
      <c r="Q48" s="68"/>
      <c r="R48" s="68"/>
    </row>
    <row r="49" spans="1:18" ht="15">
      <c r="A49" s="60"/>
      <c r="B49" s="118" t="s">
        <v>91</v>
      </c>
      <c r="C49" s="118"/>
      <c r="D49" s="118" t="s">
        <v>92</v>
      </c>
      <c r="E49" s="119"/>
      <c r="F49" s="118"/>
      <c r="G49" s="118" t="s">
        <v>93</v>
      </c>
      <c r="H49" s="119"/>
      <c r="I49" s="118"/>
      <c r="J49" s="52" t="s">
        <v>94</v>
      </c>
      <c r="K49" s="1"/>
      <c r="L49" s="62"/>
      <c r="M49" s="62"/>
      <c r="N49" s="62"/>
      <c r="O49" s="73"/>
      <c r="Q49" s="68"/>
      <c r="R49" s="68"/>
    </row>
    <row r="50" spans="1:18" ht="18">
      <c r="A50" s="60"/>
      <c r="B50" s="62"/>
      <c r="C50" s="62"/>
      <c r="D50" s="62"/>
      <c r="E50" s="62"/>
      <c r="F50" s="62"/>
      <c r="G50" s="62"/>
      <c r="H50" s="62"/>
      <c r="I50" s="62"/>
      <c r="J50" s="131" t="str">
        <f>IF(M47=3,C34,IF(N47=3,G34,""))</f>
        <v>LPTS </v>
      </c>
      <c r="K50" s="131"/>
      <c r="L50" s="131"/>
      <c r="M50" s="131"/>
      <c r="N50" s="131"/>
      <c r="O50" s="65"/>
      <c r="Q50" s="68"/>
      <c r="R50" s="68"/>
    </row>
    <row r="51" spans="1:18" ht="18">
      <c r="A51" s="120"/>
      <c r="B51" s="121"/>
      <c r="C51" s="121"/>
      <c r="D51" s="121"/>
      <c r="E51" s="121"/>
      <c r="F51" s="121"/>
      <c r="G51" s="121"/>
      <c r="H51" s="121"/>
      <c r="I51" s="121"/>
      <c r="J51" s="122"/>
      <c r="K51" s="122"/>
      <c r="L51" s="122"/>
      <c r="M51" s="122"/>
      <c r="N51" s="122"/>
      <c r="O51" s="123"/>
      <c r="Q51" s="68"/>
      <c r="R51" s="68"/>
    </row>
    <row r="54" spans="1:17" ht="15.75">
      <c r="A54" s="56"/>
      <c r="B54" s="57"/>
      <c r="C54" s="3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Q54" s="45" t="s">
        <v>50</v>
      </c>
    </row>
    <row r="55" spans="1:17" ht="15.75">
      <c r="A55" s="60"/>
      <c r="B55" s="1"/>
      <c r="C55" s="61" t="s">
        <v>51</v>
      </c>
      <c r="D55" s="62"/>
      <c r="E55" s="62"/>
      <c r="F55" s="1"/>
      <c r="G55" s="63" t="s">
        <v>52</v>
      </c>
      <c r="H55" s="64"/>
      <c r="I55" s="124" t="s">
        <v>0</v>
      </c>
      <c r="J55" s="124"/>
      <c r="K55" s="124"/>
      <c r="L55" s="124"/>
      <c r="M55" s="124"/>
      <c r="N55" s="124"/>
      <c r="O55" s="65"/>
      <c r="Q55" s="45" t="s">
        <v>53</v>
      </c>
    </row>
    <row r="56" spans="1:18" ht="17.25" customHeight="1">
      <c r="A56" s="60"/>
      <c r="B56" s="66"/>
      <c r="C56" s="67" t="s">
        <v>54</v>
      </c>
      <c r="D56" s="62"/>
      <c r="E56" s="62"/>
      <c r="F56" s="1"/>
      <c r="G56" s="63" t="s">
        <v>55</v>
      </c>
      <c r="H56" s="64"/>
      <c r="I56" s="124" t="s">
        <v>42</v>
      </c>
      <c r="J56" s="124"/>
      <c r="K56" s="124"/>
      <c r="L56" s="124"/>
      <c r="M56" s="124"/>
      <c r="N56" s="124"/>
      <c r="O56" s="65"/>
      <c r="Q56" s="68"/>
      <c r="R56" s="68"/>
    </row>
    <row r="57" spans="1:18" ht="15">
      <c r="A57" s="60"/>
      <c r="B57" s="62"/>
      <c r="C57" s="69" t="s">
        <v>56</v>
      </c>
      <c r="D57" s="62"/>
      <c r="E57" s="62"/>
      <c r="F57" s="62"/>
      <c r="G57" s="63" t="s">
        <v>57</v>
      </c>
      <c r="H57" s="70"/>
      <c r="I57" s="125">
        <v>40</v>
      </c>
      <c r="J57" s="125"/>
      <c r="K57" s="125"/>
      <c r="L57" s="125"/>
      <c r="M57" s="125"/>
      <c r="N57" s="125"/>
      <c r="O57" s="65"/>
      <c r="Q57" s="68"/>
      <c r="R57" s="68"/>
    </row>
    <row r="58" spans="1:18" ht="15.75">
      <c r="A58" s="60"/>
      <c r="B58" s="62"/>
      <c r="C58" s="62"/>
      <c r="D58" s="62"/>
      <c r="E58" s="62"/>
      <c r="F58" s="62"/>
      <c r="G58" s="63" t="s">
        <v>59</v>
      </c>
      <c r="H58" s="64"/>
      <c r="I58" s="126">
        <v>41209</v>
      </c>
      <c r="J58" s="126"/>
      <c r="K58" s="126"/>
      <c r="L58" s="71" t="s">
        <v>60</v>
      </c>
      <c r="M58" s="127">
        <v>11202</v>
      </c>
      <c r="N58" s="127"/>
      <c r="O58" s="65"/>
      <c r="Q58" s="68"/>
      <c r="R58" s="68"/>
    </row>
    <row r="59" spans="1:18" ht="15">
      <c r="A59" s="60"/>
      <c r="B59" s="1"/>
      <c r="C59" s="72" t="s">
        <v>62</v>
      </c>
      <c r="D59" s="62"/>
      <c r="E59" s="62"/>
      <c r="F59" s="62"/>
      <c r="G59" s="72" t="s">
        <v>62</v>
      </c>
      <c r="H59" s="62"/>
      <c r="I59" s="62"/>
      <c r="J59" s="62"/>
      <c r="K59" s="62"/>
      <c r="L59" s="62"/>
      <c r="M59" s="62"/>
      <c r="N59" s="62"/>
      <c r="O59" s="73"/>
      <c r="Q59" s="68"/>
      <c r="R59" s="68"/>
    </row>
    <row r="60" spans="1:18" ht="15.75">
      <c r="A60" s="65"/>
      <c r="B60" s="74" t="s">
        <v>63</v>
      </c>
      <c r="C60" s="128" t="s">
        <v>99</v>
      </c>
      <c r="D60" s="128"/>
      <c r="E60" s="75"/>
      <c r="F60" s="76" t="s">
        <v>64</v>
      </c>
      <c r="G60" s="128" t="s">
        <v>100</v>
      </c>
      <c r="H60" s="128"/>
      <c r="I60" s="128"/>
      <c r="J60" s="128"/>
      <c r="K60" s="128"/>
      <c r="L60" s="128"/>
      <c r="M60" s="128"/>
      <c r="N60" s="128"/>
      <c r="O60" s="65"/>
      <c r="Q60" s="68"/>
      <c r="R60" s="68"/>
    </row>
    <row r="61" spans="1:18" ht="15">
      <c r="A61" s="65"/>
      <c r="B61" s="77" t="s">
        <v>65</v>
      </c>
      <c r="C61" s="129" t="s">
        <v>101</v>
      </c>
      <c r="D61" s="129"/>
      <c r="E61" s="78"/>
      <c r="F61" s="79" t="s">
        <v>67</v>
      </c>
      <c r="G61" s="129" t="s">
        <v>102</v>
      </c>
      <c r="H61" s="129"/>
      <c r="I61" s="129"/>
      <c r="J61" s="129"/>
      <c r="K61" s="129"/>
      <c r="L61" s="129"/>
      <c r="M61" s="129"/>
      <c r="N61" s="129"/>
      <c r="O61" s="65"/>
      <c r="Q61" s="68"/>
      <c r="R61" s="68"/>
    </row>
    <row r="62" spans="1:18" ht="15">
      <c r="A62" s="65"/>
      <c r="B62" s="80" t="s">
        <v>69</v>
      </c>
      <c r="C62" s="129" t="s">
        <v>103</v>
      </c>
      <c r="D62" s="129"/>
      <c r="E62" s="78"/>
      <c r="F62" s="81" t="s">
        <v>71</v>
      </c>
      <c r="G62" s="129" t="s">
        <v>104</v>
      </c>
      <c r="H62" s="129"/>
      <c r="I62" s="129"/>
      <c r="J62" s="129"/>
      <c r="K62" s="129"/>
      <c r="L62" s="129"/>
      <c r="M62" s="129"/>
      <c r="N62" s="129"/>
      <c r="O62" s="65"/>
      <c r="Q62" s="68"/>
      <c r="R62" s="68"/>
    </row>
    <row r="63" spans="1:18" ht="15">
      <c r="A63" s="60"/>
      <c r="B63" s="82" t="s">
        <v>73</v>
      </c>
      <c r="C63" s="83"/>
      <c r="D63" s="84"/>
      <c r="E63" s="85"/>
      <c r="F63" s="82" t="s">
        <v>73</v>
      </c>
      <c r="G63" s="86"/>
      <c r="H63" s="86"/>
      <c r="I63" s="86"/>
      <c r="J63" s="86"/>
      <c r="K63" s="86"/>
      <c r="L63" s="86"/>
      <c r="M63" s="86"/>
      <c r="N63" s="86"/>
      <c r="O63" s="73"/>
      <c r="Q63" s="68"/>
      <c r="R63" s="68"/>
    </row>
    <row r="64" spans="1:18" ht="15">
      <c r="A64" s="65"/>
      <c r="B64" s="77"/>
      <c r="C64" s="129" t="s">
        <v>101</v>
      </c>
      <c r="D64" s="129"/>
      <c r="E64" s="78"/>
      <c r="F64" s="79"/>
      <c r="G64" s="129" t="s">
        <v>102</v>
      </c>
      <c r="H64" s="129"/>
      <c r="I64" s="129"/>
      <c r="J64" s="129"/>
      <c r="K64" s="129"/>
      <c r="L64" s="129"/>
      <c r="M64" s="129"/>
      <c r="N64" s="129"/>
      <c r="O64" s="65"/>
      <c r="Q64" s="68"/>
      <c r="R64" s="68"/>
    </row>
    <row r="65" spans="1:18" ht="15">
      <c r="A65" s="65"/>
      <c r="B65" s="87"/>
      <c r="C65" s="129" t="s">
        <v>103</v>
      </c>
      <c r="D65" s="129"/>
      <c r="E65" s="78"/>
      <c r="F65" s="88"/>
      <c r="G65" s="129" t="s">
        <v>104</v>
      </c>
      <c r="H65" s="129"/>
      <c r="I65" s="129"/>
      <c r="J65" s="129"/>
      <c r="K65" s="129"/>
      <c r="L65" s="129"/>
      <c r="M65" s="129"/>
      <c r="N65" s="129"/>
      <c r="O65" s="65"/>
      <c r="Q65" s="68"/>
      <c r="R65" s="68"/>
    </row>
    <row r="66" spans="1:18" ht="15.75">
      <c r="A66" s="60"/>
      <c r="B66" s="62"/>
      <c r="C66" s="62"/>
      <c r="D66" s="62"/>
      <c r="E66" s="62"/>
      <c r="F66" s="89" t="s">
        <v>74</v>
      </c>
      <c r="G66" s="72"/>
      <c r="H66" s="72"/>
      <c r="I66" s="72"/>
      <c r="J66" s="62"/>
      <c r="K66" s="62"/>
      <c r="L66" s="62"/>
      <c r="M66" s="90"/>
      <c r="N66" s="1"/>
      <c r="O66" s="73"/>
      <c r="Q66" s="68"/>
      <c r="R66" s="68"/>
    </row>
    <row r="67" spans="1:18" ht="15">
      <c r="A67" s="60"/>
      <c r="B67" s="91" t="s">
        <v>75</v>
      </c>
      <c r="C67" s="62"/>
      <c r="D67" s="62"/>
      <c r="E67" s="62"/>
      <c r="F67" s="92" t="s">
        <v>76</v>
      </c>
      <c r="G67" s="92" t="s">
        <v>77</v>
      </c>
      <c r="H67" s="92" t="s">
        <v>78</v>
      </c>
      <c r="I67" s="92" t="s">
        <v>79</v>
      </c>
      <c r="J67" s="92" t="s">
        <v>80</v>
      </c>
      <c r="K67" s="130" t="s">
        <v>81</v>
      </c>
      <c r="L67" s="130"/>
      <c r="M67" s="93" t="s">
        <v>82</v>
      </c>
      <c r="N67" s="93" t="s">
        <v>83</v>
      </c>
      <c r="O67" s="65"/>
      <c r="R67" s="68"/>
    </row>
    <row r="68" spans="1:18" ht="18" customHeight="1">
      <c r="A68" s="65"/>
      <c r="B68" s="94" t="s">
        <v>84</v>
      </c>
      <c r="C68" s="95" t="str">
        <f>IF(C61&gt;"",C61&amp;" - "&amp;G61,"")</f>
        <v>Cong Xisheng  - Terho Pitkänen </v>
      </c>
      <c r="D68" s="95"/>
      <c r="E68" s="96"/>
      <c r="F68" s="97">
        <v>9</v>
      </c>
      <c r="G68" s="97">
        <v>-9</v>
      </c>
      <c r="H68" s="97">
        <v>11</v>
      </c>
      <c r="I68" s="97">
        <v>9</v>
      </c>
      <c r="J68" s="97"/>
      <c r="K68" s="98">
        <f>IF(ISBLANK(F68),"",COUNTIF(F68:J68,"&gt;=0"))</f>
        <v>3</v>
      </c>
      <c r="L68" s="99">
        <f>IF(ISBLANK(F68),"",(IF(LEFT(F68,1)="-",1,0)+IF(LEFT(G68,1)="-",1,0)+IF(LEFT(H68,1)="-",1,0)+IF(LEFT(I68,1)="-",1,0)+IF(LEFT(J68,1)="-",1,0)))</f>
        <v>1</v>
      </c>
      <c r="M68" s="100">
        <f aca="true" t="shared" si="2" ref="M68:N72">IF(K68=3,1,"")</f>
        <v>1</v>
      </c>
      <c r="N68" s="101">
        <f t="shared" si="2"/>
      </c>
      <c r="O68" s="65"/>
      <c r="Q68" s="68"/>
      <c r="R68" s="68"/>
    </row>
    <row r="69" spans="1:18" ht="18" customHeight="1">
      <c r="A69" s="65"/>
      <c r="B69" s="94" t="s">
        <v>85</v>
      </c>
      <c r="C69" s="95" t="str">
        <f>IF(C62&gt;"",C62&amp;" - "&amp;G62,"")</f>
        <v>Yan Zhuo Ping  - Pekka Kolppanen</v>
      </c>
      <c r="D69" s="102"/>
      <c r="E69" s="96"/>
      <c r="F69" s="103">
        <v>-4</v>
      </c>
      <c r="G69" s="97">
        <v>8</v>
      </c>
      <c r="H69" s="97">
        <v>-4</v>
      </c>
      <c r="I69" s="97">
        <v>6</v>
      </c>
      <c r="J69" s="97">
        <v>-7</v>
      </c>
      <c r="K69" s="98">
        <f>IF(ISBLANK(F69),"",COUNTIF(F69:J69,"&gt;=0"))</f>
        <v>2</v>
      </c>
      <c r="L69" s="99">
        <f>IF(ISBLANK(F69),"",(IF(LEFT(F69,1)="-",1,0)+IF(LEFT(G69,1)="-",1,0)+IF(LEFT(H69,1)="-",1,0)+IF(LEFT(I69,1)="-",1,0)+IF(LEFT(J69,1)="-",1,0)))</f>
        <v>3</v>
      </c>
      <c r="M69" s="100">
        <f t="shared" si="2"/>
      </c>
      <c r="N69" s="101">
        <f t="shared" si="2"/>
        <v>1</v>
      </c>
      <c r="O69" s="65"/>
      <c r="Q69" s="68"/>
      <c r="R69" s="68"/>
    </row>
    <row r="70" spans="1:18" ht="18" customHeight="1">
      <c r="A70" s="65"/>
      <c r="B70" s="104" t="s">
        <v>86</v>
      </c>
      <c r="C70" s="105" t="str">
        <f>IF(C64&gt;"",C64&amp;" / "&amp;C65,"")</f>
        <v>Cong Xisheng  / Yan Zhuo Ping </v>
      </c>
      <c r="D70" s="106" t="str">
        <f>IF(G64&gt;"",G64&amp;" / "&amp;G65,"")</f>
        <v>Terho Pitkänen  / Pekka Kolppanen</v>
      </c>
      <c r="E70" s="107"/>
      <c r="F70" s="108">
        <v>9</v>
      </c>
      <c r="G70" s="109">
        <v>-11</v>
      </c>
      <c r="H70" s="110">
        <v>9</v>
      </c>
      <c r="I70" s="110">
        <v>8</v>
      </c>
      <c r="J70" s="110"/>
      <c r="K70" s="98">
        <f>IF(ISBLANK(F70),"",COUNTIF(F70:J70,"&gt;=0"))</f>
        <v>3</v>
      </c>
      <c r="L70" s="99">
        <f>IF(ISBLANK(F70),"",(IF(LEFT(F70,1)="-",1,0)+IF(LEFT(G70,1)="-",1,0)+IF(LEFT(H70,1)="-",1,0)+IF(LEFT(I70,1)="-",1,0)+IF(LEFT(J70,1)="-",1,0)))</f>
        <v>1</v>
      </c>
      <c r="M70" s="100">
        <f t="shared" si="2"/>
        <v>1</v>
      </c>
      <c r="N70" s="101">
        <f t="shared" si="2"/>
      </c>
      <c r="O70" s="65"/>
      <c r="Q70" s="68"/>
      <c r="R70" s="68"/>
    </row>
    <row r="71" spans="1:18" ht="18" customHeight="1">
      <c r="A71" s="65"/>
      <c r="B71" s="94" t="s">
        <v>87</v>
      </c>
      <c r="C71" s="95" t="str">
        <f>IF(+C61&gt;"",C61&amp;" - "&amp;G62,"")</f>
        <v>Cong Xisheng  - Pekka Kolppanen</v>
      </c>
      <c r="D71" s="102"/>
      <c r="E71" s="96"/>
      <c r="F71" s="111">
        <v>12</v>
      </c>
      <c r="G71" s="97">
        <v>-11</v>
      </c>
      <c r="H71" s="97">
        <v>9</v>
      </c>
      <c r="I71" s="97">
        <v>5</v>
      </c>
      <c r="J71" s="97"/>
      <c r="K71" s="98">
        <f>IF(ISBLANK(F71),"",COUNTIF(F71:J71,"&gt;=0"))</f>
        <v>3</v>
      </c>
      <c r="L71" s="99">
        <f>IF(ISBLANK(F71),"",(IF(LEFT(F71,1)="-",1,0)+IF(LEFT(G71,1)="-",1,0)+IF(LEFT(H71,1)="-",1,0)+IF(LEFT(I71,1)="-",1,0)+IF(LEFT(J71,1)="-",1,0)))</f>
        <v>1</v>
      </c>
      <c r="M71" s="100">
        <f t="shared" si="2"/>
        <v>1</v>
      </c>
      <c r="N71" s="101">
        <f t="shared" si="2"/>
      </c>
      <c r="O71" s="65"/>
      <c r="Q71" s="68"/>
      <c r="R71" s="68"/>
    </row>
    <row r="72" spans="1:18" ht="18" customHeight="1">
      <c r="A72" s="65"/>
      <c r="B72" s="94" t="s">
        <v>88</v>
      </c>
      <c r="C72" s="95" t="str">
        <f>IF(+C62&gt;"",C62&amp;" - "&amp;G61,"")</f>
        <v>Yan Zhuo Ping  - Terho Pitkänen </v>
      </c>
      <c r="D72" s="102"/>
      <c r="E72" s="96"/>
      <c r="F72" s="97"/>
      <c r="G72" s="97"/>
      <c r="H72" s="97"/>
      <c r="I72" s="97"/>
      <c r="J72" s="97"/>
      <c r="K72" s="98">
        <f>IF(ISBLANK(F72),"",COUNTIF(F72:J72,"&gt;=0"))</f>
      </c>
      <c r="L72" s="112">
        <f>IF(ISBLANK(F72),"",(IF(LEFT(F72,1)="-",1,0)+IF(LEFT(G72,1)="-",1,0)+IF(LEFT(H72,1)="-",1,0)+IF(LEFT(I72,1)="-",1,0)+IF(LEFT(J72,1)="-",1,0)))</f>
      </c>
      <c r="M72" s="100">
        <f t="shared" si="2"/>
      </c>
      <c r="N72" s="101">
        <f t="shared" si="2"/>
      </c>
      <c r="O72" s="65"/>
      <c r="Q72" s="68"/>
      <c r="R72" s="68"/>
    </row>
    <row r="73" spans="1:18" ht="15.75">
      <c r="A73" s="60"/>
      <c r="B73" s="62"/>
      <c r="C73" s="62"/>
      <c r="D73" s="62"/>
      <c r="E73" s="62"/>
      <c r="F73" s="62"/>
      <c r="G73" s="62"/>
      <c r="H73" s="62"/>
      <c r="I73" s="113" t="s">
        <v>89</v>
      </c>
      <c r="J73" s="114"/>
      <c r="K73" s="115">
        <f>IF(ISBLANK(D68),"",SUM(K68:K72))</f>
      </c>
      <c r="L73" s="115">
        <f>IF(ISBLANK(E68),"",SUM(L68:L72))</f>
      </c>
      <c r="M73" s="116">
        <f>IF(ISBLANK(F68),"",SUM(M68:M72))</f>
        <v>3</v>
      </c>
      <c r="N73" s="117">
        <f>IF(ISBLANK(F68),"",SUM(N68:N72))</f>
        <v>1</v>
      </c>
      <c r="O73" s="65"/>
      <c r="Q73" s="68"/>
      <c r="R73" s="68"/>
    </row>
    <row r="74" spans="1:18" ht="15">
      <c r="A74" s="60"/>
      <c r="B74" s="61" t="s">
        <v>90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73"/>
      <c r="Q74" s="68"/>
      <c r="R74" s="68"/>
    </row>
    <row r="75" spans="1:18" ht="15">
      <c r="A75" s="60"/>
      <c r="B75" s="118" t="s">
        <v>91</v>
      </c>
      <c r="C75" s="118"/>
      <c r="D75" s="118" t="s">
        <v>92</v>
      </c>
      <c r="E75" s="119"/>
      <c r="F75" s="118"/>
      <c r="G75" s="118" t="s">
        <v>93</v>
      </c>
      <c r="H75" s="119"/>
      <c r="I75" s="118"/>
      <c r="J75" s="52" t="s">
        <v>94</v>
      </c>
      <c r="K75" s="1"/>
      <c r="L75" s="62"/>
      <c r="M75" s="62"/>
      <c r="N75" s="62"/>
      <c r="O75" s="73"/>
      <c r="Q75" s="68"/>
      <c r="R75" s="68"/>
    </row>
    <row r="76" spans="1:18" ht="18">
      <c r="A76" s="60"/>
      <c r="B76" s="62"/>
      <c r="C76" s="62"/>
      <c r="D76" s="62"/>
      <c r="E76" s="62"/>
      <c r="F76" s="62"/>
      <c r="G76" s="62"/>
      <c r="H76" s="62"/>
      <c r="I76" s="62"/>
      <c r="J76" s="131" t="str">
        <f>IF(M73=3,C60,IF(N73=3,G60,""))</f>
        <v>PT-Espoo </v>
      </c>
      <c r="K76" s="131"/>
      <c r="L76" s="131"/>
      <c r="M76" s="131"/>
      <c r="N76" s="131"/>
      <c r="O76" s="65"/>
      <c r="Q76" s="68"/>
      <c r="R76" s="68"/>
    </row>
    <row r="77" spans="1:18" ht="18">
      <c r="A77" s="120"/>
      <c r="B77" s="121"/>
      <c r="C77" s="121"/>
      <c r="D77" s="121"/>
      <c r="E77" s="121"/>
      <c r="F77" s="121"/>
      <c r="G77" s="121"/>
      <c r="H77" s="121"/>
      <c r="I77" s="121"/>
      <c r="J77" s="122"/>
      <c r="K77" s="122"/>
      <c r="L77" s="122"/>
      <c r="M77" s="122"/>
      <c r="N77" s="122"/>
      <c r="O77" s="123"/>
      <c r="Q77" s="68"/>
      <c r="R77" s="68"/>
    </row>
    <row r="80" spans="1:17" ht="15.75">
      <c r="A80" s="56"/>
      <c r="B80" s="57"/>
      <c r="C80" s="35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Q80" s="45" t="s">
        <v>50</v>
      </c>
    </row>
    <row r="81" spans="1:17" ht="15.75">
      <c r="A81" s="60"/>
      <c r="B81" s="1"/>
      <c r="C81" s="61" t="s">
        <v>51</v>
      </c>
      <c r="D81" s="62"/>
      <c r="E81" s="62"/>
      <c r="F81" s="1"/>
      <c r="G81" s="63" t="s">
        <v>52</v>
      </c>
      <c r="H81" s="64"/>
      <c r="I81" s="124" t="s">
        <v>0</v>
      </c>
      <c r="J81" s="124"/>
      <c r="K81" s="124"/>
      <c r="L81" s="124"/>
      <c r="M81" s="124"/>
      <c r="N81" s="124"/>
      <c r="O81" s="65"/>
      <c r="Q81" s="45" t="s">
        <v>53</v>
      </c>
    </row>
    <row r="82" spans="1:18" ht="17.25" customHeight="1">
      <c r="A82" s="60"/>
      <c r="B82" s="66"/>
      <c r="C82" s="67" t="s">
        <v>54</v>
      </c>
      <c r="D82" s="62"/>
      <c r="E82" s="62"/>
      <c r="F82" s="1"/>
      <c r="G82" s="63" t="s">
        <v>55</v>
      </c>
      <c r="H82" s="64"/>
      <c r="I82" s="124" t="s">
        <v>42</v>
      </c>
      <c r="J82" s="124"/>
      <c r="K82" s="124"/>
      <c r="L82" s="124"/>
      <c r="M82" s="124"/>
      <c r="N82" s="124"/>
      <c r="O82" s="65"/>
      <c r="Q82" s="68"/>
      <c r="R82" s="68"/>
    </row>
    <row r="83" spans="1:18" ht="15">
      <c r="A83" s="60"/>
      <c r="B83" s="62"/>
      <c r="C83" s="69" t="s">
        <v>56</v>
      </c>
      <c r="D83" s="62"/>
      <c r="E83" s="62"/>
      <c r="F83" s="62"/>
      <c r="G83" s="63" t="s">
        <v>57</v>
      </c>
      <c r="H83" s="70"/>
      <c r="I83" s="125">
        <v>40</v>
      </c>
      <c r="J83" s="125"/>
      <c r="K83" s="125"/>
      <c r="L83" s="125"/>
      <c r="M83" s="125"/>
      <c r="N83" s="125"/>
      <c r="O83" s="65"/>
      <c r="Q83" s="68"/>
      <c r="R83" s="68"/>
    </row>
    <row r="84" spans="1:18" ht="15.75">
      <c r="A84" s="60"/>
      <c r="B84" s="62"/>
      <c r="C84" s="62"/>
      <c r="D84" s="62"/>
      <c r="E84" s="62"/>
      <c r="F84" s="62"/>
      <c r="G84" s="63" t="s">
        <v>59</v>
      </c>
      <c r="H84" s="64"/>
      <c r="I84" s="126">
        <v>41209</v>
      </c>
      <c r="J84" s="126"/>
      <c r="K84" s="126"/>
      <c r="L84" s="71" t="s">
        <v>60</v>
      </c>
      <c r="M84" s="127">
        <v>11202</v>
      </c>
      <c r="N84" s="127"/>
      <c r="O84" s="65"/>
      <c r="Q84" s="68"/>
      <c r="R84" s="68"/>
    </row>
    <row r="85" spans="1:18" ht="15">
      <c r="A85" s="60"/>
      <c r="B85" s="1"/>
      <c r="C85" s="72" t="s">
        <v>62</v>
      </c>
      <c r="D85" s="62"/>
      <c r="E85" s="62"/>
      <c r="F85" s="62"/>
      <c r="G85" s="72" t="s">
        <v>62</v>
      </c>
      <c r="H85" s="62"/>
      <c r="I85" s="62"/>
      <c r="J85" s="62"/>
      <c r="K85" s="62"/>
      <c r="L85" s="62"/>
      <c r="M85" s="62"/>
      <c r="N85" s="62"/>
      <c r="O85" s="73"/>
      <c r="Q85" s="68"/>
      <c r="R85" s="68"/>
    </row>
    <row r="86" spans="1:18" ht="15.75">
      <c r="A86" s="65"/>
      <c r="B86" s="74" t="s">
        <v>63</v>
      </c>
      <c r="C86" s="128" t="s">
        <v>10</v>
      </c>
      <c r="D86" s="128"/>
      <c r="E86" s="75"/>
      <c r="F86" s="76" t="s">
        <v>64</v>
      </c>
      <c r="G86" s="128" t="s">
        <v>13</v>
      </c>
      <c r="H86" s="128"/>
      <c r="I86" s="128"/>
      <c r="J86" s="128"/>
      <c r="K86" s="128"/>
      <c r="L86" s="128"/>
      <c r="M86" s="128"/>
      <c r="N86" s="128"/>
      <c r="O86" s="65"/>
      <c r="Q86" s="68"/>
      <c r="R86" s="68"/>
    </row>
    <row r="87" spans="1:18" ht="15">
      <c r="A87" s="65"/>
      <c r="B87" s="77" t="s">
        <v>65</v>
      </c>
      <c r="C87" s="129" t="s">
        <v>105</v>
      </c>
      <c r="D87" s="129"/>
      <c r="E87" s="78"/>
      <c r="F87" s="79" t="s">
        <v>67</v>
      </c>
      <c r="G87" s="129" t="s">
        <v>106</v>
      </c>
      <c r="H87" s="129"/>
      <c r="I87" s="129"/>
      <c r="J87" s="129"/>
      <c r="K87" s="129"/>
      <c r="L87" s="129"/>
      <c r="M87" s="129"/>
      <c r="N87" s="129"/>
      <c r="O87" s="65"/>
      <c r="Q87" s="68"/>
      <c r="R87" s="68"/>
    </row>
    <row r="88" spans="1:18" ht="15">
      <c r="A88" s="65"/>
      <c r="B88" s="80" t="s">
        <v>69</v>
      </c>
      <c r="C88" s="129" t="s">
        <v>66</v>
      </c>
      <c r="D88" s="129"/>
      <c r="E88" s="78"/>
      <c r="F88" s="81" t="s">
        <v>71</v>
      </c>
      <c r="G88" s="129" t="s">
        <v>107</v>
      </c>
      <c r="H88" s="129"/>
      <c r="I88" s="129"/>
      <c r="J88" s="129"/>
      <c r="K88" s="129"/>
      <c r="L88" s="129"/>
      <c r="M88" s="129"/>
      <c r="N88" s="129"/>
      <c r="O88" s="65"/>
      <c r="Q88" s="68"/>
      <c r="R88" s="68"/>
    </row>
    <row r="89" spans="1:18" ht="15">
      <c r="A89" s="60"/>
      <c r="B89" s="82" t="s">
        <v>73</v>
      </c>
      <c r="C89" s="83"/>
      <c r="D89" s="84"/>
      <c r="E89" s="85"/>
      <c r="F89" s="82" t="s">
        <v>73</v>
      </c>
      <c r="G89" s="86"/>
      <c r="H89" s="86"/>
      <c r="I89" s="86"/>
      <c r="J89" s="86"/>
      <c r="K89" s="86"/>
      <c r="L89" s="86"/>
      <c r="M89" s="86"/>
      <c r="N89" s="86"/>
      <c r="O89" s="73"/>
      <c r="Q89" s="68"/>
      <c r="R89" s="68"/>
    </row>
    <row r="90" spans="1:18" ht="15">
      <c r="A90" s="65"/>
      <c r="B90" s="77"/>
      <c r="C90" s="129" t="s">
        <v>66</v>
      </c>
      <c r="D90" s="129"/>
      <c r="E90" s="78"/>
      <c r="F90" s="79"/>
      <c r="G90" s="129" t="s">
        <v>106</v>
      </c>
      <c r="H90" s="129"/>
      <c r="I90" s="129"/>
      <c r="J90" s="129"/>
      <c r="K90" s="129"/>
      <c r="L90" s="129"/>
      <c r="M90" s="129"/>
      <c r="N90" s="129"/>
      <c r="O90" s="65"/>
      <c r="Q90" s="68"/>
      <c r="R90" s="68"/>
    </row>
    <row r="91" spans="1:18" ht="15">
      <c r="A91" s="65"/>
      <c r="B91" s="87"/>
      <c r="C91" s="129" t="s">
        <v>105</v>
      </c>
      <c r="D91" s="129"/>
      <c r="E91" s="78"/>
      <c r="F91" s="88"/>
      <c r="G91" s="129" t="s">
        <v>107</v>
      </c>
      <c r="H91" s="129"/>
      <c r="I91" s="129"/>
      <c r="J91" s="129"/>
      <c r="K91" s="129"/>
      <c r="L91" s="129"/>
      <c r="M91" s="129"/>
      <c r="N91" s="129"/>
      <c r="O91" s="65"/>
      <c r="Q91" s="68"/>
      <c r="R91" s="68"/>
    </row>
    <row r="92" spans="1:18" ht="15.75">
      <c r="A92" s="60"/>
      <c r="B92" s="62"/>
      <c r="C92" s="62"/>
      <c r="D92" s="62"/>
      <c r="E92" s="62"/>
      <c r="F92" s="89" t="s">
        <v>74</v>
      </c>
      <c r="G92" s="72"/>
      <c r="H92" s="72"/>
      <c r="I92" s="72"/>
      <c r="J92" s="62"/>
      <c r="K92" s="62"/>
      <c r="L92" s="62"/>
      <c r="M92" s="90"/>
      <c r="N92" s="1"/>
      <c r="O92" s="73"/>
      <c r="Q92" s="68"/>
      <c r="R92" s="68"/>
    </row>
    <row r="93" spans="1:18" ht="15">
      <c r="A93" s="60"/>
      <c r="B93" s="91" t="s">
        <v>75</v>
      </c>
      <c r="C93" s="62"/>
      <c r="D93" s="62"/>
      <c r="E93" s="62"/>
      <c r="F93" s="92" t="s">
        <v>76</v>
      </c>
      <c r="G93" s="92" t="s">
        <v>77</v>
      </c>
      <c r="H93" s="92" t="s">
        <v>78</v>
      </c>
      <c r="I93" s="92" t="s">
        <v>79</v>
      </c>
      <c r="J93" s="92" t="s">
        <v>80</v>
      </c>
      <c r="K93" s="130" t="s">
        <v>81</v>
      </c>
      <c r="L93" s="130"/>
      <c r="M93" s="93" t="s">
        <v>82</v>
      </c>
      <c r="N93" s="93" t="s">
        <v>83</v>
      </c>
      <c r="O93" s="65"/>
      <c r="R93" s="68"/>
    </row>
    <row r="94" spans="1:18" ht="18" customHeight="1">
      <c r="A94" s="65"/>
      <c r="B94" s="94" t="s">
        <v>84</v>
      </c>
      <c r="C94" s="95" t="str">
        <f>IF(C87&gt;"",C87&amp;" - "&amp;G87,"")</f>
        <v>Veli-Matti Kuivalainen - Mika Kotoluoto</v>
      </c>
      <c r="D94" s="95"/>
      <c r="E94" s="96"/>
      <c r="F94" s="97">
        <v>7</v>
      </c>
      <c r="G94" s="97">
        <v>9</v>
      </c>
      <c r="H94" s="97">
        <v>4</v>
      </c>
      <c r="I94" s="97"/>
      <c r="J94" s="97"/>
      <c r="K94" s="98">
        <f>IF(ISBLANK(F94),"",COUNTIF(F94:J94,"&gt;=0"))</f>
        <v>3</v>
      </c>
      <c r="L94" s="99">
        <f>IF(ISBLANK(F94),"",(IF(LEFT(F94,1)="-",1,0)+IF(LEFT(G94,1)="-",1,0)+IF(LEFT(H94,1)="-",1,0)+IF(LEFT(I94,1)="-",1,0)+IF(LEFT(J94,1)="-",1,0)))</f>
        <v>0</v>
      </c>
      <c r="M94" s="100">
        <f aca="true" t="shared" si="3" ref="M94:N98">IF(K94=3,1,"")</f>
        <v>1</v>
      </c>
      <c r="N94" s="101">
        <f t="shared" si="3"/>
      </c>
      <c r="O94" s="65"/>
      <c r="Q94" s="68"/>
      <c r="R94" s="68"/>
    </row>
    <row r="95" spans="1:18" ht="18" customHeight="1">
      <c r="A95" s="65"/>
      <c r="B95" s="94" t="s">
        <v>85</v>
      </c>
      <c r="C95" s="95" t="str">
        <f>IF(C88&gt;"",C88&amp;" - "&amp;G88,"")</f>
        <v>Veli-Matti Korpela - Matti Lappalainen </v>
      </c>
      <c r="D95" s="102"/>
      <c r="E95" s="96"/>
      <c r="F95" s="103">
        <v>10</v>
      </c>
      <c r="G95" s="97">
        <v>-7</v>
      </c>
      <c r="H95" s="97">
        <v>5</v>
      </c>
      <c r="I95" s="97">
        <v>-10</v>
      </c>
      <c r="J95" s="97">
        <v>-1</v>
      </c>
      <c r="K95" s="98">
        <f>IF(ISBLANK(F95),"",COUNTIF(F95:J95,"&gt;=0"))</f>
        <v>2</v>
      </c>
      <c r="L95" s="99">
        <f>IF(ISBLANK(F95),"",(IF(LEFT(F95,1)="-",1,0)+IF(LEFT(G95,1)="-",1,0)+IF(LEFT(H95,1)="-",1,0)+IF(LEFT(I95,1)="-",1,0)+IF(LEFT(J95,1)="-",1,0)))</f>
        <v>3</v>
      </c>
      <c r="M95" s="100">
        <f t="shared" si="3"/>
      </c>
      <c r="N95" s="101">
        <f t="shared" si="3"/>
        <v>1</v>
      </c>
      <c r="O95" s="65"/>
      <c r="Q95" s="68"/>
      <c r="R95" s="68"/>
    </row>
    <row r="96" spans="1:18" ht="18" customHeight="1">
      <c r="A96" s="65"/>
      <c r="B96" s="104" t="s">
        <v>86</v>
      </c>
      <c r="C96" s="105" t="str">
        <f>IF(C90&gt;"",C90&amp;" / "&amp;C91,"")</f>
        <v>Veli-Matti Korpela / Veli-Matti Kuivalainen</v>
      </c>
      <c r="D96" s="106" t="str">
        <f>IF(G90&gt;"",G90&amp;" / "&amp;G91,"")</f>
        <v>Mika Kotoluoto / Matti Lappalainen </v>
      </c>
      <c r="E96" s="107"/>
      <c r="F96" s="108">
        <v>-10</v>
      </c>
      <c r="G96" s="109">
        <v>5</v>
      </c>
      <c r="H96" s="110">
        <v>8</v>
      </c>
      <c r="I96" s="110">
        <v>-7</v>
      </c>
      <c r="J96" s="110">
        <v>8</v>
      </c>
      <c r="K96" s="98">
        <f>IF(ISBLANK(F96),"",COUNTIF(F96:J96,"&gt;=0"))</f>
        <v>3</v>
      </c>
      <c r="L96" s="99">
        <f>IF(ISBLANK(F96),"",(IF(LEFT(F96,1)="-",1,0)+IF(LEFT(G96,1)="-",1,0)+IF(LEFT(H96,1)="-",1,0)+IF(LEFT(I96,1)="-",1,0)+IF(LEFT(J96,1)="-",1,0)))</f>
        <v>2</v>
      </c>
      <c r="M96" s="100">
        <f t="shared" si="3"/>
        <v>1</v>
      </c>
      <c r="N96" s="101">
        <f t="shared" si="3"/>
      </c>
      <c r="O96" s="65"/>
      <c r="Q96" s="68"/>
      <c r="R96" s="68"/>
    </row>
    <row r="97" spans="1:18" ht="18" customHeight="1">
      <c r="A97" s="65"/>
      <c r="B97" s="94" t="s">
        <v>87</v>
      </c>
      <c r="C97" s="95" t="str">
        <f>IF(+C87&gt;"",C87&amp;" - "&amp;G88,"")</f>
        <v>Veli-Matti Kuivalainen - Matti Lappalainen </v>
      </c>
      <c r="D97" s="102"/>
      <c r="E97" s="96"/>
      <c r="F97" s="111">
        <v>-6</v>
      </c>
      <c r="G97" s="97">
        <v>-5</v>
      </c>
      <c r="H97" s="97">
        <v>6</v>
      </c>
      <c r="I97" s="97">
        <v>7</v>
      </c>
      <c r="J97" s="97">
        <v>-6</v>
      </c>
      <c r="K97" s="98">
        <f>IF(ISBLANK(F97),"",COUNTIF(F97:J97,"&gt;=0"))</f>
        <v>2</v>
      </c>
      <c r="L97" s="99">
        <f>IF(ISBLANK(F97),"",(IF(LEFT(F97,1)="-",1,0)+IF(LEFT(G97,1)="-",1,0)+IF(LEFT(H97,1)="-",1,0)+IF(LEFT(I97,1)="-",1,0)+IF(LEFT(J97,1)="-",1,0)))</f>
        <v>3</v>
      </c>
      <c r="M97" s="100">
        <f t="shared" si="3"/>
      </c>
      <c r="N97" s="101">
        <f t="shared" si="3"/>
        <v>1</v>
      </c>
      <c r="O97" s="65"/>
      <c r="Q97" s="68"/>
      <c r="R97" s="68"/>
    </row>
    <row r="98" spans="1:18" ht="18" customHeight="1">
      <c r="A98" s="65"/>
      <c r="B98" s="94" t="s">
        <v>88</v>
      </c>
      <c r="C98" s="95" t="str">
        <f>IF(+C88&gt;"",C88&amp;" - "&amp;G87,"")</f>
        <v>Veli-Matti Korpela - Mika Kotoluoto</v>
      </c>
      <c r="D98" s="102"/>
      <c r="E98" s="96"/>
      <c r="F98" s="97">
        <v>9</v>
      </c>
      <c r="G98" s="97">
        <v>9</v>
      </c>
      <c r="H98" s="97">
        <v>8</v>
      </c>
      <c r="I98" s="97"/>
      <c r="J98" s="97"/>
      <c r="K98" s="98">
        <f>IF(ISBLANK(F98),"",COUNTIF(F98:J98,"&gt;=0"))</f>
        <v>3</v>
      </c>
      <c r="L98" s="112">
        <f>IF(ISBLANK(F98),"",(IF(LEFT(F98,1)="-",1,0)+IF(LEFT(G98,1)="-",1,0)+IF(LEFT(H98,1)="-",1,0)+IF(LEFT(I98,1)="-",1,0)+IF(LEFT(J98,1)="-",1,0)))</f>
        <v>0</v>
      </c>
      <c r="M98" s="100">
        <f t="shared" si="3"/>
        <v>1</v>
      </c>
      <c r="N98" s="101">
        <f t="shared" si="3"/>
      </c>
      <c r="O98" s="65"/>
      <c r="Q98" s="68"/>
      <c r="R98" s="68"/>
    </row>
    <row r="99" spans="1:18" ht="15.75">
      <c r="A99" s="60"/>
      <c r="B99" s="62"/>
      <c r="C99" s="62"/>
      <c r="D99" s="62"/>
      <c r="E99" s="62"/>
      <c r="F99" s="62"/>
      <c r="G99" s="62"/>
      <c r="H99" s="62"/>
      <c r="I99" s="113" t="s">
        <v>89</v>
      </c>
      <c r="J99" s="114"/>
      <c r="K99" s="115">
        <f>IF(ISBLANK(D94),"",SUM(K94:K98))</f>
      </c>
      <c r="L99" s="115">
        <f>IF(ISBLANK(E94),"",SUM(L94:L98))</f>
      </c>
      <c r="M99" s="116">
        <f>IF(ISBLANK(F94),"",SUM(M94:M98))</f>
        <v>3</v>
      </c>
      <c r="N99" s="117">
        <f>IF(ISBLANK(F94),"",SUM(N94:N98))</f>
        <v>2</v>
      </c>
      <c r="O99" s="65"/>
      <c r="Q99" s="68"/>
      <c r="R99" s="68"/>
    </row>
    <row r="100" spans="1:18" ht="15">
      <c r="A100" s="60"/>
      <c r="B100" s="61" t="s">
        <v>90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73"/>
      <c r="Q100" s="68"/>
      <c r="R100" s="68"/>
    </row>
    <row r="101" spans="1:18" ht="15">
      <c r="A101" s="60"/>
      <c r="B101" s="118" t="s">
        <v>91</v>
      </c>
      <c r="C101" s="118"/>
      <c r="D101" s="118" t="s">
        <v>92</v>
      </c>
      <c r="E101" s="119"/>
      <c r="F101" s="118"/>
      <c r="G101" s="118" t="s">
        <v>93</v>
      </c>
      <c r="H101" s="119"/>
      <c r="I101" s="118"/>
      <c r="J101" s="52" t="s">
        <v>94</v>
      </c>
      <c r="K101" s="1"/>
      <c r="L101" s="62"/>
      <c r="M101" s="62"/>
      <c r="N101" s="62"/>
      <c r="O101" s="73"/>
      <c r="Q101" s="68"/>
      <c r="R101" s="68"/>
    </row>
    <row r="102" spans="1:18" ht="18">
      <c r="A102" s="60"/>
      <c r="B102" s="62"/>
      <c r="C102" s="62"/>
      <c r="D102" s="62"/>
      <c r="E102" s="62"/>
      <c r="F102" s="62"/>
      <c r="G102" s="62"/>
      <c r="H102" s="62"/>
      <c r="I102" s="62"/>
      <c r="J102" s="131" t="str">
        <f>IF(M99=3,C86,IF(N99=3,G86,""))</f>
        <v>JysRy 1</v>
      </c>
      <c r="K102" s="131"/>
      <c r="L102" s="131"/>
      <c r="M102" s="131"/>
      <c r="N102" s="131"/>
      <c r="O102" s="65"/>
      <c r="Q102" s="68"/>
      <c r="R102" s="68"/>
    </row>
    <row r="103" spans="1:18" ht="18">
      <c r="A103" s="120"/>
      <c r="B103" s="121"/>
      <c r="C103" s="121"/>
      <c r="D103" s="121"/>
      <c r="E103" s="121"/>
      <c r="F103" s="121"/>
      <c r="G103" s="121"/>
      <c r="H103" s="121"/>
      <c r="I103" s="121"/>
      <c r="J103" s="122"/>
      <c r="K103" s="122"/>
      <c r="L103" s="122"/>
      <c r="M103" s="122"/>
      <c r="N103" s="122"/>
      <c r="O103" s="123"/>
      <c r="Q103" s="68"/>
      <c r="R103" s="68"/>
    </row>
    <row r="106" spans="1:17" ht="15.75">
      <c r="A106" s="56"/>
      <c r="B106" s="57"/>
      <c r="C106" s="35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Q106" s="45" t="s">
        <v>50</v>
      </c>
    </row>
    <row r="107" spans="1:17" ht="15.75">
      <c r="A107" s="60"/>
      <c r="B107" s="1"/>
      <c r="C107" s="61" t="s">
        <v>51</v>
      </c>
      <c r="D107" s="62"/>
      <c r="E107" s="62"/>
      <c r="F107" s="1"/>
      <c r="G107" s="63" t="s">
        <v>52</v>
      </c>
      <c r="H107" s="64"/>
      <c r="I107" s="124" t="s">
        <v>0</v>
      </c>
      <c r="J107" s="124"/>
      <c r="K107" s="124"/>
      <c r="L107" s="124"/>
      <c r="M107" s="124"/>
      <c r="N107" s="124"/>
      <c r="O107" s="65"/>
      <c r="Q107" s="45" t="s">
        <v>53</v>
      </c>
    </row>
    <row r="108" spans="1:18" ht="17.25" customHeight="1">
      <c r="A108" s="60"/>
      <c r="B108" s="66"/>
      <c r="C108" s="67" t="s">
        <v>54</v>
      </c>
      <c r="D108" s="62"/>
      <c r="E108" s="62"/>
      <c r="F108" s="1"/>
      <c r="G108" s="63" t="s">
        <v>55</v>
      </c>
      <c r="H108" s="64"/>
      <c r="I108" s="124" t="s">
        <v>42</v>
      </c>
      <c r="J108" s="124"/>
      <c r="K108" s="124"/>
      <c r="L108" s="124"/>
      <c r="M108" s="124"/>
      <c r="N108" s="124"/>
      <c r="O108" s="65"/>
      <c r="Q108" s="68"/>
      <c r="R108" s="68"/>
    </row>
    <row r="109" spans="1:18" ht="15">
      <c r="A109" s="60"/>
      <c r="B109" s="62"/>
      <c r="C109" s="69" t="s">
        <v>56</v>
      </c>
      <c r="D109" s="62"/>
      <c r="E109" s="62"/>
      <c r="F109" s="62"/>
      <c r="G109" s="63" t="s">
        <v>57</v>
      </c>
      <c r="H109" s="70"/>
      <c r="I109" s="125">
        <v>40</v>
      </c>
      <c r="J109" s="125"/>
      <c r="K109" s="125"/>
      <c r="L109" s="125"/>
      <c r="M109" s="125"/>
      <c r="N109" s="125"/>
      <c r="O109" s="65"/>
      <c r="Q109" s="68"/>
      <c r="R109" s="68"/>
    </row>
    <row r="110" spans="1:18" ht="15.75">
      <c r="A110" s="60"/>
      <c r="B110" s="62"/>
      <c r="C110" s="62"/>
      <c r="D110" s="62"/>
      <c r="E110" s="62"/>
      <c r="F110" s="62"/>
      <c r="G110" s="63" t="s">
        <v>59</v>
      </c>
      <c r="H110" s="64"/>
      <c r="I110" s="126">
        <v>41209</v>
      </c>
      <c r="J110" s="126"/>
      <c r="K110" s="126"/>
      <c r="L110" s="71" t="s">
        <v>60</v>
      </c>
      <c r="M110" s="127">
        <v>11202</v>
      </c>
      <c r="N110" s="127"/>
      <c r="O110" s="65"/>
      <c r="Q110" s="68"/>
      <c r="R110" s="68"/>
    </row>
    <row r="111" spans="1:18" ht="15">
      <c r="A111" s="60"/>
      <c r="B111" s="1"/>
      <c r="C111" s="72" t="s">
        <v>62</v>
      </c>
      <c r="D111" s="62"/>
      <c r="E111" s="62"/>
      <c r="F111" s="62"/>
      <c r="G111" s="72" t="s">
        <v>62</v>
      </c>
      <c r="H111" s="62"/>
      <c r="I111" s="62"/>
      <c r="J111" s="62"/>
      <c r="K111" s="62"/>
      <c r="L111" s="62"/>
      <c r="M111" s="62"/>
      <c r="N111" s="62"/>
      <c r="O111" s="73"/>
      <c r="Q111" s="68"/>
      <c r="R111" s="68"/>
    </row>
    <row r="112" spans="1:18" ht="15.75">
      <c r="A112" s="65"/>
      <c r="B112" s="74" t="s">
        <v>63</v>
      </c>
      <c r="C112" s="128" t="s">
        <v>9</v>
      </c>
      <c r="D112" s="128"/>
      <c r="E112" s="75"/>
      <c r="F112" s="76" t="s">
        <v>64</v>
      </c>
      <c r="G112" s="128" t="s">
        <v>14</v>
      </c>
      <c r="H112" s="128"/>
      <c r="I112" s="128"/>
      <c r="J112" s="128"/>
      <c r="K112" s="128"/>
      <c r="L112" s="128"/>
      <c r="M112" s="128"/>
      <c r="N112" s="128"/>
      <c r="O112" s="65"/>
      <c r="Q112" s="68"/>
      <c r="R112" s="68"/>
    </row>
    <row r="113" spans="1:18" ht="15">
      <c r="A113" s="65"/>
      <c r="B113" s="77" t="s">
        <v>65</v>
      </c>
      <c r="C113" s="129" t="s">
        <v>108</v>
      </c>
      <c r="D113" s="129"/>
      <c r="E113" s="78"/>
      <c r="F113" s="79" t="s">
        <v>67</v>
      </c>
      <c r="G113" s="129" t="s">
        <v>109</v>
      </c>
      <c r="H113" s="129"/>
      <c r="I113" s="129"/>
      <c r="J113" s="129"/>
      <c r="K113" s="129"/>
      <c r="L113" s="129"/>
      <c r="M113" s="129"/>
      <c r="N113" s="129"/>
      <c r="O113" s="65"/>
      <c r="Q113" s="68"/>
      <c r="R113" s="68"/>
    </row>
    <row r="114" spans="1:18" ht="15">
      <c r="A114" s="65"/>
      <c r="B114" s="80" t="s">
        <v>69</v>
      </c>
      <c r="C114" s="129" t="s">
        <v>110</v>
      </c>
      <c r="D114" s="129"/>
      <c r="E114" s="78"/>
      <c r="F114" s="81" t="s">
        <v>71</v>
      </c>
      <c r="G114" s="129" t="s">
        <v>111</v>
      </c>
      <c r="H114" s="129"/>
      <c r="I114" s="129"/>
      <c r="J114" s="129"/>
      <c r="K114" s="129"/>
      <c r="L114" s="129"/>
      <c r="M114" s="129"/>
      <c r="N114" s="129"/>
      <c r="O114" s="65"/>
      <c r="Q114" s="68"/>
      <c r="R114" s="68"/>
    </row>
    <row r="115" spans="1:18" ht="15">
      <c r="A115" s="60"/>
      <c r="B115" s="82" t="s">
        <v>73</v>
      </c>
      <c r="C115" s="83"/>
      <c r="D115" s="84"/>
      <c r="E115" s="85"/>
      <c r="F115" s="82" t="s">
        <v>73</v>
      </c>
      <c r="G115" s="86"/>
      <c r="H115" s="86"/>
      <c r="I115" s="86"/>
      <c r="J115" s="86"/>
      <c r="K115" s="86"/>
      <c r="L115" s="86"/>
      <c r="M115" s="86"/>
      <c r="N115" s="86"/>
      <c r="O115" s="73"/>
      <c r="Q115" s="68"/>
      <c r="R115" s="68"/>
    </row>
    <row r="116" spans="1:18" ht="15">
      <c r="A116" s="65"/>
      <c r="B116" s="77"/>
      <c r="C116" s="129" t="s">
        <v>108</v>
      </c>
      <c r="D116" s="129"/>
      <c r="E116" s="78"/>
      <c r="F116" s="79"/>
      <c r="G116" s="129" t="s">
        <v>109</v>
      </c>
      <c r="H116" s="129"/>
      <c r="I116" s="129"/>
      <c r="J116" s="129"/>
      <c r="K116" s="129"/>
      <c r="L116" s="129"/>
      <c r="M116" s="129"/>
      <c r="N116" s="129"/>
      <c r="O116" s="65"/>
      <c r="Q116" s="68"/>
      <c r="R116" s="68"/>
    </row>
    <row r="117" spans="1:18" ht="15">
      <c r="A117" s="65"/>
      <c r="B117" s="87"/>
      <c r="C117" s="129" t="s">
        <v>112</v>
      </c>
      <c r="D117" s="129"/>
      <c r="E117" s="78"/>
      <c r="F117" s="88"/>
      <c r="G117" s="129" t="s">
        <v>111</v>
      </c>
      <c r="H117" s="129"/>
      <c r="I117" s="129"/>
      <c r="J117" s="129"/>
      <c r="K117" s="129"/>
      <c r="L117" s="129"/>
      <c r="M117" s="129"/>
      <c r="N117" s="129"/>
      <c r="O117" s="65"/>
      <c r="Q117" s="68"/>
      <c r="R117" s="68"/>
    </row>
    <row r="118" spans="1:18" ht="15.75">
      <c r="A118" s="60"/>
      <c r="B118" s="62"/>
      <c r="C118" s="62"/>
      <c r="D118" s="62"/>
      <c r="E118" s="62"/>
      <c r="F118" s="89" t="s">
        <v>74</v>
      </c>
      <c r="G118" s="72"/>
      <c r="H118" s="72"/>
      <c r="I118" s="72"/>
      <c r="J118" s="62"/>
      <c r="K118" s="62"/>
      <c r="L118" s="62"/>
      <c r="M118" s="90"/>
      <c r="N118" s="1"/>
      <c r="O118" s="73"/>
      <c r="Q118" s="68"/>
      <c r="R118" s="68"/>
    </row>
    <row r="119" spans="1:18" ht="15">
      <c r="A119" s="60"/>
      <c r="B119" s="91" t="s">
        <v>75</v>
      </c>
      <c r="C119" s="62"/>
      <c r="D119" s="62"/>
      <c r="E119" s="62"/>
      <c r="F119" s="92" t="s">
        <v>76</v>
      </c>
      <c r="G119" s="92" t="s">
        <v>77</v>
      </c>
      <c r="H119" s="92" t="s">
        <v>78</v>
      </c>
      <c r="I119" s="92" t="s">
        <v>79</v>
      </c>
      <c r="J119" s="92" t="s">
        <v>80</v>
      </c>
      <c r="K119" s="130" t="s">
        <v>81</v>
      </c>
      <c r="L119" s="130"/>
      <c r="M119" s="93" t="s">
        <v>82</v>
      </c>
      <c r="N119" s="93" t="s">
        <v>83</v>
      </c>
      <c r="O119" s="65"/>
      <c r="R119" s="68"/>
    </row>
    <row r="120" spans="1:18" ht="18" customHeight="1">
      <c r="A120" s="65"/>
      <c r="B120" s="94" t="s">
        <v>84</v>
      </c>
      <c r="C120" s="95" t="str">
        <f>IF(C113&gt;"",C113&amp;" - "&amp;G113,"")</f>
        <v>Anders Lundström   - Markku Ruotsalainen </v>
      </c>
      <c r="D120" s="95"/>
      <c r="E120" s="96"/>
      <c r="F120" s="97">
        <v>6</v>
      </c>
      <c r="G120" s="97">
        <v>2</v>
      </c>
      <c r="H120" s="97">
        <v>4</v>
      </c>
      <c r="I120" s="97"/>
      <c r="J120" s="97"/>
      <c r="K120" s="98">
        <f>IF(ISBLANK(F120),"",COUNTIF(F120:J120,"&gt;=0"))</f>
        <v>3</v>
      </c>
      <c r="L120" s="99">
        <f>IF(ISBLANK(F120),"",(IF(LEFT(F120,1)="-",1,0)+IF(LEFT(G120,1)="-",1,0)+IF(LEFT(H120,1)="-",1,0)+IF(LEFT(I120,1)="-",1,0)+IF(LEFT(J120,1)="-",1,0)))</f>
        <v>0</v>
      </c>
      <c r="M120" s="100">
        <f aca="true" t="shared" si="4" ref="M120:N124">IF(K120=3,1,"")</f>
        <v>1</v>
      </c>
      <c r="N120" s="101">
        <f t="shared" si="4"/>
      </c>
      <c r="O120" s="65"/>
      <c r="Q120" s="68"/>
      <c r="R120" s="68"/>
    </row>
    <row r="121" spans="1:18" ht="18" customHeight="1">
      <c r="A121" s="65"/>
      <c r="B121" s="94" t="s">
        <v>85</v>
      </c>
      <c r="C121" s="95" t="str">
        <f>IF(C114&gt;"",C114&amp;" - "&amp;G114,"")</f>
        <v>Thomas Hallbäck - Heikki Järvinen </v>
      </c>
      <c r="D121" s="102"/>
      <c r="E121" s="96"/>
      <c r="F121" s="103">
        <v>6</v>
      </c>
      <c r="G121" s="97">
        <v>-6</v>
      </c>
      <c r="H121" s="97">
        <v>11</v>
      </c>
      <c r="I121" s="97">
        <v>5</v>
      </c>
      <c r="J121" s="97"/>
      <c r="K121" s="98">
        <f>IF(ISBLANK(F121),"",COUNTIF(F121:J121,"&gt;=0"))</f>
        <v>3</v>
      </c>
      <c r="L121" s="99">
        <f>IF(ISBLANK(F121),"",(IF(LEFT(F121,1)="-",1,0)+IF(LEFT(G121,1)="-",1,0)+IF(LEFT(H121,1)="-",1,0)+IF(LEFT(I121,1)="-",1,0)+IF(LEFT(J121,1)="-",1,0)))</f>
        <v>1</v>
      </c>
      <c r="M121" s="100">
        <f t="shared" si="4"/>
        <v>1</v>
      </c>
      <c r="N121" s="101">
        <f t="shared" si="4"/>
      </c>
      <c r="O121" s="65"/>
      <c r="Q121" s="68"/>
      <c r="R121" s="68"/>
    </row>
    <row r="122" spans="1:18" ht="18" customHeight="1">
      <c r="A122" s="65"/>
      <c r="B122" s="104" t="s">
        <v>86</v>
      </c>
      <c r="C122" s="105" t="str">
        <f>IF(C116&gt;"",C116&amp;" / "&amp;C117,"")</f>
        <v>Anders Lundström   / Matti Kurvinen</v>
      </c>
      <c r="D122" s="106" t="str">
        <f>IF(G116&gt;"",G116&amp;" / "&amp;G117,"")</f>
        <v>Markku Ruotsalainen  / Heikki Järvinen </v>
      </c>
      <c r="E122" s="107"/>
      <c r="F122" s="108">
        <v>-6</v>
      </c>
      <c r="G122" s="109">
        <v>-8</v>
      </c>
      <c r="H122" s="110">
        <v>10</v>
      </c>
      <c r="I122" s="110">
        <v>8</v>
      </c>
      <c r="J122" s="110">
        <v>12</v>
      </c>
      <c r="K122" s="98">
        <f>IF(ISBLANK(F122),"",COUNTIF(F122:J122,"&gt;=0"))</f>
        <v>3</v>
      </c>
      <c r="L122" s="99">
        <f>IF(ISBLANK(F122),"",(IF(LEFT(F122,1)="-",1,0)+IF(LEFT(G122,1)="-",1,0)+IF(LEFT(H122,1)="-",1,0)+IF(LEFT(I122,1)="-",1,0)+IF(LEFT(J122,1)="-",1,0)))</f>
        <v>2</v>
      </c>
      <c r="M122" s="100">
        <f t="shared" si="4"/>
        <v>1</v>
      </c>
      <c r="N122" s="101">
        <f t="shared" si="4"/>
      </c>
      <c r="O122" s="65"/>
      <c r="Q122" s="68"/>
      <c r="R122" s="68"/>
    </row>
    <row r="123" spans="1:18" ht="18" customHeight="1">
      <c r="A123" s="65"/>
      <c r="B123" s="94" t="s">
        <v>87</v>
      </c>
      <c r="C123" s="95" t="str">
        <f>IF(+C113&gt;"",C113&amp;" - "&amp;G114,"")</f>
        <v>Anders Lundström   - Heikki Järvinen </v>
      </c>
      <c r="D123" s="102"/>
      <c r="E123" s="96"/>
      <c r="F123" s="111"/>
      <c r="G123" s="97"/>
      <c r="H123" s="97"/>
      <c r="I123" s="97"/>
      <c r="J123" s="97"/>
      <c r="K123" s="98">
        <f>IF(ISBLANK(F123),"",COUNTIF(F123:J123,"&gt;=0"))</f>
      </c>
      <c r="L123" s="99">
        <f>IF(ISBLANK(F123),"",(IF(LEFT(F123,1)="-",1,0)+IF(LEFT(G123,1)="-",1,0)+IF(LEFT(H123,1)="-",1,0)+IF(LEFT(I123,1)="-",1,0)+IF(LEFT(J123,1)="-",1,0)))</f>
      </c>
      <c r="M123" s="100">
        <f t="shared" si="4"/>
      </c>
      <c r="N123" s="101">
        <f t="shared" si="4"/>
      </c>
      <c r="O123" s="65"/>
      <c r="Q123" s="68"/>
      <c r="R123" s="68"/>
    </row>
    <row r="124" spans="1:18" ht="18" customHeight="1">
      <c r="A124" s="65"/>
      <c r="B124" s="94" t="s">
        <v>88</v>
      </c>
      <c r="C124" s="95" t="str">
        <f>IF(+C114&gt;"",C114&amp;" - "&amp;G113,"")</f>
        <v>Thomas Hallbäck - Markku Ruotsalainen </v>
      </c>
      <c r="D124" s="102"/>
      <c r="E124" s="96"/>
      <c r="F124" s="97"/>
      <c r="G124" s="97"/>
      <c r="H124" s="97"/>
      <c r="I124" s="97"/>
      <c r="J124" s="97"/>
      <c r="K124" s="98">
        <f>IF(ISBLANK(F124),"",COUNTIF(F124:J124,"&gt;=0"))</f>
      </c>
      <c r="L124" s="112">
        <f>IF(ISBLANK(F124),"",(IF(LEFT(F124,1)="-",1,0)+IF(LEFT(G124,1)="-",1,0)+IF(LEFT(H124,1)="-",1,0)+IF(LEFT(I124,1)="-",1,0)+IF(LEFT(J124,1)="-",1,0)))</f>
      </c>
      <c r="M124" s="100">
        <f t="shared" si="4"/>
      </c>
      <c r="N124" s="101">
        <f t="shared" si="4"/>
      </c>
      <c r="O124" s="65"/>
      <c r="Q124" s="68"/>
      <c r="R124" s="68"/>
    </row>
    <row r="125" spans="1:18" ht="15.75">
      <c r="A125" s="60"/>
      <c r="B125" s="62"/>
      <c r="C125" s="62"/>
      <c r="D125" s="62"/>
      <c r="E125" s="62"/>
      <c r="F125" s="62"/>
      <c r="G125" s="62"/>
      <c r="H125" s="62"/>
      <c r="I125" s="113" t="s">
        <v>89</v>
      </c>
      <c r="J125" s="114"/>
      <c r="K125" s="115">
        <f>IF(ISBLANK(D120),"",SUM(K120:K124))</f>
      </c>
      <c r="L125" s="115">
        <f>IF(ISBLANK(E120),"",SUM(L120:L124))</f>
      </c>
      <c r="M125" s="116">
        <f>IF(ISBLANK(F120),"",SUM(M120:M124))</f>
        <v>3</v>
      </c>
      <c r="N125" s="117">
        <f>IF(ISBLANK(F120),"",SUM(N120:N124))</f>
        <v>0</v>
      </c>
      <c r="O125" s="65"/>
      <c r="Q125" s="68"/>
      <c r="R125" s="68"/>
    </row>
    <row r="126" spans="1:18" ht="15">
      <c r="A126" s="60"/>
      <c r="B126" s="61" t="s">
        <v>90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73"/>
      <c r="Q126" s="68"/>
      <c r="R126" s="68"/>
    </row>
    <row r="127" spans="1:18" ht="15">
      <c r="A127" s="60"/>
      <c r="B127" s="118" t="s">
        <v>91</v>
      </c>
      <c r="C127" s="118"/>
      <c r="D127" s="118" t="s">
        <v>92</v>
      </c>
      <c r="E127" s="119"/>
      <c r="F127" s="118"/>
      <c r="G127" s="118" t="s">
        <v>93</v>
      </c>
      <c r="H127" s="119"/>
      <c r="I127" s="118"/>
      <c r="J127" s="52" t="s">
        <v>94</v>
      </c>
      <c r="K127" s="1"/>
      <c r="L127" s="62"/>
      <c r="M127" s="62"/>
      <c r="N127" s="62"/>
      <c r="O127" s="73"/>
      <c r="Q127" s="68"/>
      <c r="R127" s="68"/>
    </row>
    <row r="128" spans="1:18" ht="18">
      <c r="A128" s="60"/>
      <c r="B128" s="62"/>
      <c r="C128" s="62"/>
      <c r="D128" s="62"/>
      <c r="E128" s="62"/>
      <c r="F128" s="62"/>
      <c r="G128" s="62"/>
      <c r="H128" s="62"/>
      <c r="I128" s="62"/>
      <c r="J128" s="131" t="str">
        <f>IF(M125=3,C112,IF(N125=3,G112,""))</f>
        <v>MBF</v>
      </c>
      <c r="K128" s="131"/>
      <c r="L128" s="131"/>
      <c r="M128" s="131"/>
      <c r="N128" s="131"/>
      <c r="O128" s="65"/>
      <c r="Q128" s="68"/>
      <c r="R128" s="68"/>
    </row>
    <row r="129" spans="1:18" ht="18">
      <c r="A129" s="120"/>
      <c r="B129" s="121"/>
      <c r="C129" s="121"/>
      <c r="D129" s="121"/>
      <c r="E129" s="121"/>
      <c r="F129" s="121"/>
      <c r="G129" s="121"/>
      <c r="H129" s="121"/>
      <c r="I129" s="121"/>
      <c r="J129" s="122"/>
      <c r="K129" s="122"/>
      <c r="L129" s="122"/>
      <c r="M129" s="122"/>
      <c r="N129" s="122"/>
      <c r="O129" s="123"/>
      <c r="Q129" s="68"/>
      <c r="R129" s="68"/>
    </row>
    <row r="132" spans="1:17" ht="15.75">
      <c r="A132" s="56"/>
      <c r="B132" s="57"/>
      <c r="C132" s="35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Q132" s="45" t="s">
        <v>50</v>
      </c>
    </row>
    <row r="133" spans="1:17" ht="15.75">
      <c r="A133" s="60"/>
      <c r="B133" s="1"/>
      <c r="C133" s="61" t="s">
        <v>51</v>
      </c>
      <c r="D133" s="62"/>
      <c r="E133" s="62"/>
      <c r="F133" s="1"/>
      <c r="G133" s="63" t="s">
        <v>52</v>
      </c>
      <c r="H133" s="64"/>
      <c r="I133" s="124" t="s">
        <v>0</v>
      </c>
      <c r="J133" s="124"/>
      <c r="K133" s="124"/>
      <c r="L133" s="124"/>
      <c r="M133" s="124"/>
      <c r="N133" s="124"/>
      <c r="O133" s="65"/>
      <c r="Q133" s="45" t="s">
        <v>53</v>
      </c>
    </row>
    <row r="134" spans="1:18" ht="17.25" customHeight="1">
      <c r="A134" s="60"/>
      <c r="B134" s="66"/>
      <c r="C134" s="67" t="s">
        <v>54</v>
      </c>
      <c r="D134" s="62"/>
      <c r="E134" s="62"/>
      <c r="F134" s="1"/>
      <c r="G134" s="63" t="s">
        <v>55</v>
      </c>
      <c r="H134" s="64"/>
      <c r="I134" s="124" t="s">
        <v>42</v>
      </c>
      <c r="J134" s="124"/>
      <c r="K134" s="124"/>
      <c r="L134" s="124"/>
      <c r="M134" s="124"/>
      <c r="N134" s="124"/>
      <c r="O134" s="65"/>
      <c r="Q134" s="68"/>
      <c r="R134" s="68"/>
    </row>
    <row r="135" spans="1:18" ht="15">
      <c r="A135" s="60"/>
      <c r="B135" s="62"/>
      <c r="C135" s="69" t="s">
        <v>56</v>
      </c>
      <c r="D135" s="62"/>
      <c r="E135" s="62"/>
      <c r="F135" s="62"/>
      <c r="G135" s="63" t="s">
        <v>57</v>
      </c>
      <c r="H135" s="70"/>
      <c r="I135" s="125">
        <v>40</v>
      </c>
      <c r="J135" s="125"/>
      <c r="K135" s="125"/>
      <c r="L135" s="125"/>
      <c r="M135" s="125"/>
      <c r="N135" s="125"/>
      <c r="O135" s="65"/>
      <c r="Q135" s="68"/>
      <c r="R135" s="68"/>
    </row>
    <row r="136" spans="1:18" ht="15.75">
      <c r="A136" s="60"/>
      <c r="B136" s="62"/>
      <c r="C136" s="62"/>
      <c r="D136" s="62"/>
      <c r="E136" s="62"/>
      <c r="F136" s="62"/>
      <c r="G136" s="63" t="s">
        <v>59</v>
      </c>
      <c r="H136" s="64"/>
      <c r="I136" s="126">
        <v>41209</v>
      </c>
      <c r="J136" s="126"/>
      <c r="K136" s="126"/>
      <c r="L136" s="71" t="s">
        <v>60</v>
      </c>
      <c r="M136" s="127">
        <v>11202</v>
      </c>
      <c r="N136" s="127"/>
      <c r="O136" s="65"/>
      <c r="Q136" s="68"/>
      <c r="R136" s="68"/>
    </row>
    <row r="137" spans="1:18" ht="15">
      <c r="A137" s="60"/>
      <c r="B137" s="1"/>
      <c r="C137" s="72" t="s">
        <v>62</v>
      </c>
      <c r="D137" s="62"/>
      <c r="E137" s="62"/>
      <c r="F137" s="62"/>
      <c r="G137" s="72" t="s">
        <v>62</v>
      </c>
      <c r="H137" s="62"/>
      <c r="I137" s="62"/>
      <c r="J137" s="62"/>
      <c r="K137" s="62"/>
      <c r="L137" s="62"/>
      <c r="M137" s="62"/>
      <c r="N137" s="62"/>
      <c r="O137" s="73"/>
      <c r="Q137" s="68"/>
      <c r="R137" s="68"/>
    </row>
    <row r="138" spans="1:18" ht="15.75">
      <c r="A138" s="65"/>
      <c r="B138" s="74" t="s">
        <v>63</v>
      </c>
      <c r="C138" s="128" t="s">
        <v>3</v>
      </c>
      <c r="D138" s="128"/>
      <c r="E138" s="75"/>
      <c r="F138" s="76" t="s">
        <v>64</v>
      </c>
      <c r="G138" s="128" t="s">
        <v>99</v>
      </c>
      <c r="H138" s="128"/>
      <c r="I138" s="128"/>
      <c r="J138" s="128"/>
      <c r="K138" s="128"/>
      <c r="L138" s="128"/>
      <c r="M138" s="128"/>
      <c r="N138" s="128"/>
      <c r="O138" s="65"/>
      <c r="Q138" s="68"/>
      <c r="R138" s="68"/>
    </row>
    <row r="139" spans="1:18" ht="15">
      <c r="A139" s="65"/>
      <c r="B139" s="77" t="s">
        <v>65</v>
      </c>
      <c r="C139" s="129" t="s">
        <v>97</v>
      </c>
      <c r="D139" s="129"/>
      <c r="E139" s="78"/>
      <c r="F139" s="79" t="s">
        <v>67</v>
      </c>
      <c r="G139" s="129" t="s">
        <v>103</v>
      </c>
      <c r="H139" s="129"/>
      <c r="I139" s="129"/>
      <c r="J139" s="129"/>
      <c r="K139" s="129"/>
      <c r="L139" s="129"/>
      <c r="M139" s="129"/>
      <c r="N139" s="129"/>
      <c r="O139" s="65"/>
      <c r="Q139" s="68"/>
      <c r="R139" s="68"/>
    </row>
    <row r="140" spans="1:18" ht="15">
      <c r="A140" s="65"/>
      <c r="B140" s="80" t="s">
        <v>69</v>
      </c>
      <c r="C140" s="129" t="s">
        <v>96</v>
      </c>
      <c r="D140" s="129"/>
      <c r="E140" s="78"/>
      <c r="F140" s="81" t="s">
        <v>71</v>
      </c>
      <c r="G140" s="129" t="s">
        <v>101</v>
      </c>
      <c r="H140" s="129"/>
      <c r="I140" s="129"/>
      <c r="J140" s="129"/>
      <c r="K140" s="129"/>
      <c r="L140" s="129"/>
      <c r="M140" s="129"/>
      <c r="N140" s="129"/>
      <c r="O140" s="65"/>
      <c r="Q140" s="68"/>
      <c r="R140" s="68"/>
    </row>
    <row r="141" spans="1:18" ht="15">
      <c r="A141" s="60"/>
      <c r="B141" s="82" t="s">
        <v>73</v>
      </c>
      <c r="C141" s="83"/>
      <c r="D141" s="84"/>
      <c r="E141" s="85"/>
      <c r="F141" s="82" t="s">
        <v>73</v>
      </c>
      <c r="G141" s="86"/>
      <c r="H141" s="86"/>
      <c r="I141" s="86"/>
      <c r="J141" s="86"/>
      <c r="K141" s="86"/>
      <c r="L141" s="86"/>
      <c r="M141" s="86"/>
      <c r="N141" s="86"/>
      <c r="O141" s="73"/>
      <c r="Q141" s="68"/>
      <c r="R141" s="68"/>
    </row>
    <row r="142" spans="1:18" ht="15">
      <c r="A142" s="65"/>
      <c r="B142" s="77"/>
      <c r="C142" s="129" t="s">
        <v>97</v>
      </c>
      <c r="D142" s="129"/>
      <c r="E142" s="78"/>
      <c r="F142" s="79"/>
      <c r="G142" s="129" t="s">
        <v>103</v>
      </c>
      <c r="H142" s="129"/>
      <c r="I142" s="129"/>
      <c r="J142" s="129"/>
      <c r="K142" s="129"/>
      <c r="L142" s="129"/>
      <c r="M142" s="129"/>
      <c r="N142" s="129"/>
      <c r="O142" s="65"/>
      <c r="Q142" s="68"/>
      <c r="R142" s="68"/>
    </row>
    <row r="143" spans="1:18" ht="15">
      <c r="A143" s="65"/>
      <c r="B143" s="87"/>
      <c r="C143" s="129" t="s">
        <v>98</v>
      </c>
      <c r="D143" s="129"/>
      <c r="E143" s="78"/>
      <c r="F143" s="88"/>
      <c r="G143" s="129" t="s">
        <v>101</v>
      </c>
      <c r="H143" s="129"/>
      <c r="I143" s="129"/>
      <c r="J143" s="129"/>
      <c r="K143" s="129"/>
      <c r="L143" s="129"/>
      <c r="M143" s="129"/>
      <c r="N143" s="129"/>
      <c r="O143" s="65"/>
      <c r="Q143" s="68"/>
      <c r="R143" s="68"/>
    </row>
    <row r="144" spans="1:18" ht="15.75">
      <c r="A144" s="60"/>
      <c r="B144" s="62"/>
      <c r="C144" s="62"/>
      <c r="D144" s="62"/>
      <c r="E144" s="62"/>
      <c r="F144" s="89" t="s">
        <v>74</v>
      </c>
      <c r="G144" s="72"/>
      <c r="H144" s="72"/>
      <c r="I144" s="72"/>
      <c r="J144" s="62"/>
      <c r="K144" s="62"/>
      <c r="L144" s="62"/>
      <c r="M144" s="90"/>
      <c r="N144" s="1"/>
      <c r="O144" s="73"/>
      <c r="Q144" s="68"/>
      <c r="R144" s="68"/>
    </row>
    <row r="145" spans="1:18" ht="15">
      <c r="A145" s="60"/>
      <c r="B145" s="91" t="s">
        <v>75</v>
      </c>
      <c r="C145" s="62"/>
      <c r="D145" s="62"/>
      <c r="E145" s="62"/>
      <c r="F145" s="92" t="s">
        <v>76</v>
      </c>
      <c r="G145" s="92" t="s">
        <v>77</v>
      </c>
      <c r="H145" s="92" t="s">
        <v>78</v>
      </c>
      <c r="I145" s="92" t="s">
        <v>79</v>
      </c>
      <c r="J145" s="92" t="s">
        <v>80</v>
      </c>
      <c r="K145" s="130" t="s">
        <v>81</v>
      </c>
      <c r="L145" s="130"/>
      <c r="M145" s="93" t="s">
        <v>82</v>
      </c>
      <c r="N145" s="93" t="s">
        <v>83</v>
      </c>
      <c r="O145" s="65"/>
      <c r="R145" s="68"/>
    </row>
    <row r="146" spans="1:18" ht="18" customHeight="1">
      <c r="A146" s="65"/>
      <c r="B146" s="94" t="s">
        <v>84</v>
      </c>
      <c r="C146" s="95" t="str">
        <f>IF(C139&gt;"",C139&amp;" - "&amp;G139,"")</f>
        <v>Leo Kivelä - Yan Zhuo Ping </v>
      </c>
      <c r="D146" s="95"/>
      <c r="E146" s="96"/>
      <c r="F146" s="97">
        <v>-8</v>
      </c>
      <c r="G146" s="97">
        <v>8</v>
      </c>
      <c r="H146" s="97">
        <v>-14</v>
      </c>
      <c r="I146" s="97">
        <v>-6</v>
      </c>
      <c r="J146" s="97"/>
      <c r="K146" s="98">
        <f>IF(ISBLANK(F146),"",COUNTIF(F146:J146,"&gt;=0"))</f>
        <v>1</v>
      </c>
      <c r="L146" s="99">
        <f>IF(ISBLANK(F146),"",(IF(LEFT(F146,1)="-",1,0)+IF(LEFT(G146,1)="-",1,0)+IF(LEFT(H146,1)="-",1,0)+IF(LEFT(I146,1)="-",1,0)+IF(LEFT(J146,1)="-",1,0)))</f>
        <v>3</v>
      </c>
      <c r="M146" s="100">
        <f aca="true" t="shared" si="5" ref="M146:N150">IF(K146=3,1,"")</f>
      </c>
      <c r="N146" s="101">
        <f t="shared" si="5"/>
        <v>1</v>
      </c>
      <c r="O146" s="65"/>
      <c r="Q146" s="68"/>
      <c r="R146" s="68"/>
    </row>
    <row r="147" spans="1:18" ht="18" customHeight="1">
      <c r="A147" s="65"/>
      <c r="B147" s="94" t="s">
        <v>85</v>
      </c>
      <c r="C147" s="95" t="str">
        <f>IF(C140&gt;"",C140&amp;" - "&amp;G140,"")</f>
        <v>Harri Laine  - Cong Xisheng </v>
      </c>
      <c r="D147" s="102"/>
      <c r="E147" s="96"/>
      <c r="F147" s="103">
        <v>-9</v>
      </c>
      <c r="G147" s="97">
        <v>-8</v>
      </c>
      <c r="H147" s="97">
        <v>9</v>
      </c>
      <c r="I147" s="97">
        <v>-9</v>
      </c>
      <c r="J147" s="97"/>
      <c r="K147" s="98">
        <f>IF(ISBLANK(F147),"",COUNTIF(F147:J147,"&gt;=0"))</f>
        <v>1</v>
      </c>
      <c r="L147" s="99">
        <f>IF(ISBLANK(F147),"",(IF(LEFT(F147,1)="-",1,0)+IF(LEFT(G147,1)="-",1,0)+IF(LEFT(H147,1)="-",1,0)+IF(LEFT(I147,1)="-",1,0)+IF(LEFT(J147,1)="-",1,0)))</f>
        <v>3</v>
      </c>
      <c r="M147" s="100">
        <f t="shared" si="5"/>
      </c>
      <c r="N147" s="101">
        <f t="shared" si="5"/>
        <v>1</v>
      </c>
      <c r="O147" s="65"/>
      <c r="Q147" s="68"/>
      <c r="R147" s="68"/>
    </row>
    <row r="148" spans="1:18" ht="18" customHeight="1">
      <c r="A148" s="65"/>
      <c r="B148" s="104" t="s">
        <v>86</v>
      </c>
      <c r="C148" s="105" t="str">
        <f>IF(C142&gt;"",C142&amp;" / "&amp;C143,"")</f>
        <v>Leo Kivelä / Julius Muinonen</v>
      </c>
      <c r="D148" s="106" t="str">
        <f>IF(G142&gt;"",G142&amp;" / "&amp;G143,"")</f>
        <v>Yan Zhuo Ping  / Cong Xisheng </v>
      </c>
      <c r="E148" s="107"/>
      <c r="F148" s="108">
        <v>-8</v>
      </c>
      <c r="G148" s="109">
        <v>7</v>
      </c>
      <c r="H148" s="110">
        <v>-9</v>
      </c>
      <c r="I148" s="110">
        <v>3</v>
      </c>
      <c r="J148" s="110">
        <v>4</v>
      </c>
      <c r="K148" s="98">
        <f>IF(ISBLANK(F148),"",COUNTIF(F148:J148,"&gt;=0"))</f>
        <v>3</v>
      </c>
      <c r="L148" s="99">
        <f>IF(ISBLANK(F148),"",(IF(LEFT(F148,1)="-",1,0)+IF(LEFT(G148,1)="-",1,0)+IF(LEFT(H148,1)="-",1,0)+IF(LEFT(I148,1)="-",1,0)+IF(LEFT(J148,1)="-",1,0)))</f>
        <v>2</v>
      </c>
      <c r="M148" s="100">
        <f t="shared" si="5"/>
        <v>1</v>
      </c>
      <c r="N148" s="101">
        <f t="shared" si="5"/>
      </c>
      <c r="O148" s="65"/>
      <c r="Q148" s="68"/>
      <c r="R148" s="68"/>
    </row>
    <row r="149" spans="1:18" ht="18" customHeight="1">
      <c r="A149" s="65"/>
      <c r="B149" s="94" t="s">
        <v>87</v>
      </c>
      <c r="C149" s="95" t="str">
        <f>IF(+C139&gt;"",C139&amp;" - "&amp;G140,"")</f>
        <v>Leo Kivelä - Cong Xisheng </v>
      </c>
      <c r="D149" s="102"/>
      <c r="E149" s="96"/>
      <c r="F149" s="111">
        <v>9</v>
      </c>
      <c r="G149" s="97">
        <v>-10</v>
      </c>
      <c r="H149" s="97">
        <v>4</v>
      </c>
      <c r="I149" s="97">
        <v>9</v>
      </c>
      <c r="J149" s="97"/>
      <c r="K149" s="98">
        <f>IF(ISBLANK(F149),"",COUNTIF(F149:J149,"&gt;=0"))</f>
        <v>3</v>
      </c>
      <c r="L149" s="99">
        <f>IF(ISBLANK(F149),"",(IF(LEFT(F149,1)="-",1,0)+IF(LEFT(G149,1)="-",1,0)+IF(LEFT(H149,1)="-",1,0)+IF(LEFT(I149,1)="-",1,0)+IF(LEFT(J149,1)="-",1,0)))</f>
        <v>1</v>
      </c>
      <c r="M149" s="100">
        <f t="shared" si="5"/>
        <v>1</v>
      </c>
      <c r="N149" s="101">
        <f t="shared" si="5"/>
      </c>
      <c r="O149" s="65"/>
      <c r="Q149" s="68"/>
      <c r="R149" s="68"/>
    </row>
    <row r="150" spans="1:18" ht="18" customHeight="1">
      <c r="A150" s="65"/>
      <c r="B150" s="94" t="s">
        <v>88</v>
      </c>
      <c r="C150" s="95" t="str">
        <f>IF(+C140&gt;"",C140&amp;" - "&amp;G139,"")</f>
        <v>Harri Laine  - Yan Zhuo Ping </v>
      </c>
      <c r="D150" s="102"/>
      <c r="E150" s="96"/>
      <c r="F150" s="97">
        <v>-4</v>
      </c>
      <c r="G150" s="97">
        <v>-8</v>
      </c>
      <c r="H150" s="97">
        <v>-12</v>
      </c>
      <c r="I150" s="97"/>
      <c r="J150" s="97"/>
      <c r="K150" s="98">
        <f>IF(ISBLANK(F150),"",COUNTIF(F150:J150,"&gt;=0"))</f>
        <v>0</v>
      </c>
      <c r="L150" s="112">
        <f>IF(ISBLANK(F150),"",(IF(LEFT(F150,1)="-",1,0)+IF(LEFT(G150,1)="-",1,0)+IF(LEFT(H150,1)="-",1,0)+IF(LEFT(I150,1)="-",1,0)+IF(LEFT(J150,1)="-",1,0)))</f>
        <v>3</v>
      </c>
      <c r="M150" s="100">
        <f t="shared" si="5"/>
      </c>
      <c r="N150" s="101">
        <f t="shared" si="5"/>
        <v>1</v>
      </c>
      <c r="O150" s="65"/>
      <c r="Q150" s="68"/>
      <c r="R150" s="68"/>
    </row>
    <row r="151" spans="1:18" ht="15.75">
      <c r="A151" s="60"/>
      <c r="B151" s="62"/>
      <c r="C151" s="62"/>
      <c r="D151" s="62"/>
      <c r="E151" s="62"/>
      <c r="F151" s="62"/>
      <c r="G151" s="62"/>
      <c r="H151" s="62"/>
      <c r="I151" s="113" t="s">
        <v>89</v>
      </c>
      <c r="J151" s="114"/>
      <c r="K151" s="115">
        <f>IF(ISBLANK(D146),"",SUM(K146:K150))</f>
      </c>
      <c r="L151" s="115">
        <f>IF(ISBLANK(E146),"",SUM(L146:L150))</f>
      </c>
      <c r="M151" s="116">
        <f>IF(ISBLANK(F146),"",SUM(M146:M150))</f>
        <v>2</v>
      </c>
      <c r="N151" s="117">
        <f>IF(ISBLANK(F146),"",SUM(N146:N150))</f>
        <v>3</v>
      </c>
      <c r="O151" s="65"/>
      <c r="Q151" s="68"/>
      <c r="R151" s="68"/>
    </row>
    <row r="152" spans="1:18" ht="15">
      <c r="A152" s="60"/>
      <c r="B152" s="61" t="s">
        <v>90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73"/>
      <c r="Q152" s="68"/>
      <c r="R152" s="68"/>
    </row>
    <row r="153" spans="1:18" ht="15">
      <c r="A153" s="60"/>
      <c r="B153" s="118" t="s">
        <v>91</v>
      </c>
      <c r="C153" s="118"/>
      <c r="D153" s="118" t="s">
        <v>92</v>
      </c>
      <c r="E153" s="119"/>
      <c r="F153" s="118"/>
      <c r="G153" s="118" t="s">
        <v>93</v>
      </c>
      <c r="H153" s="119"/>
      <c r="I153" s="118"/>
      <c r="J153" s="52" t="s">
        <v>94</v>
      </c>
      <c r="K153" s="1"/>
      <c r="L153" s="62"/>
      <c r="M153" s="62"/>
      <c r="N153" s="62"/>
      <c r="O153" s="73"/>
      <c r="Q153" s="68"/>
      <c r="R153" s="68"/>
    </row>
    <row r="154" spans="1:18" ht="18">
      <c r="A154" s="60"/>
      <c r="B154" s="62"/>
      <c r="C154" s="62"/>
      <c r="D154" s="62"/>
      <c r="E154" s="62"/>
      <c r="F154" s="62"/>
      <c r="G154" s="62"/>
      <c r="H154" s="62"/>
      <c r="I154" s="62"/>
      <c r="J154" s="131" t="str">
        <f>IF(M151=3,C138,IF(N151=3,G138,""))</f>
        <v>PT-Espoo </v>
      </c>
      <c r="K154" s="131"/>
      <c r="L154" s="131"/>
      <c r="M154" s="131"/>
      <c r="N154" s="131"/>
      <c r="O154" s="65"/>
      <c r="Q154" s="68"/>
      <c r="R154" s="68"/>
    </row>
    <row r="155" spans="1:18" ht="18">
      <c r="A155" s="120"/>
      <c r="B155" s="121"/>
      <c r="C155" s="121"/>
      <c r="D155" s="121"/>
      <c r="E155" s="121"/>
      <c r="F155" s="121"/>
      <c r="G155" s="121"/>
      <c r="H155" s="121"/>
      <c r="I155" s="121"/>
      <c r="J155" s="122"/>
      <c r="K155" s="122"/>
      <c r="L155" s="122"/>
      <c r="M155" s="122"/>
      <c r="N155" s="122"/>
      <c r="O155" s="123"/>
      <c r="Q155" s="68"/>
      <c r="R155" s="68"/>
    </row>
    <row r="158" spans="1:17" ht="15.75">
      <c r="A158" s="56"/>
      <c r="B158" s="57"/>
      <c r="C158" s="35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Q158" s="45" t="s">
        <v>50</v>
      </c>
    </row>
    <row r="159" spans="1:17" ht="15.75">
      <c r="A159" s="60"/>
      <c r="B159" s="1"/>
      <c r="C159" s="61" t="s">
        <v>51</v>
      </c>
      <c r="D159" s="62"/>
      <c r="E159" s="62"/>
      <c r="F159" s="1"/>
      <c r="G159" s="63" t="s">
        <v>52</v>
      </c>
      <c r="H159" s="64"/>
      <c r="I159" s="124" t="s">
        <v>0</v>
      </c>
      <c r="J159" s="124"/>
      <c r="K159" s="124"/>
      <c r="L159" s="124"/>
      <c r="M159" s="124"/>
      <c r="N159" s="124"/>
      <c r="O159" s="65"/>
      <c r="Q159" s="45" t="s">
        <v>53</v>
      </c>
    </row>
    <row r="160" spans="1:18" ht="17.25" customHeight="1">
      <c r="A160" s="60"/>
      <c r="B160" s="66"/>
      <c r="C160" s="67" t="s">
        <v>54</v>
      </c>
      <c r="D160" s="62"/>
      <c r="E160" s="62"/>
      <c r="F160" s="1"/>
      <c r="G160" s="63" t="s">
        <v>55</v>
      </c>
      <c r="H160" s="64"/>
      <c r="I160" s="124" t="s">
        <v>42</v>
      </c>
      <c r="J160" s="124"/>
      <c r="K160" s="124"/>
      <c r="L160" s="124"/>
      <c r="M160" s="124"/>
      <c r="N160" s="124"/>
      <c r="O160" s="65"/>
      <c r="Q160" s="68"/>
      <c r="R160" s="68"/>
    </row>
    <row r="161" spans="1:18" ht="15">
      <c r="A161" s="60"/>
      <c r="B161" s="62"/>
      <c r="C161" s="69" t="s">
        <v>56</v>
      </c>
      <c r="D161" s="62"/>
      <c r="E161" s="62"/>
      <c r="F161" s="62"/>
      <c r="G161" s="63" t="s">
        <v>57</v>
      </c>
      <c r="H161" s="70"/>
      <c r="I161" s="125">
        <v>40</v>
      </c>
      <c r="J161" s="125"/>
      <c r="K161" s="125"/>
      <c r="L161" s="125"/>
      <c r="M161" s="125"/>
      <c r="N161" s="125"/>
      <c r="O161" s="65"/>
      <c r="Q161" s="68"/>
      <c r="R161" s="68"/>
    </row>
    <row r="162" spans="1:18" ht="15.75">
      <c r="A162" s="60"/>
      <c r="B162" s="62"/>
      <c r="C162" s="62"/>
      <c r="D162" s="62"/>
      <c r="E162" s="62"/>
      <c r="F162" s="62"/>
      <c r="G162" s="63" t="s">
        <v>59</v>
      </c>
      <c r="H162" s="64"/>
      <c r="I162" s="126">
        <v>41209</v>
      </c>
      <c r="J162" s="126"/>
      <c r="K162" s="126"/>
      <c r="L162" s="71" t="s">
        <v>60</v>
      </c>
      <c r="M162" s="127">
        <v>11202</v>
      </c>
      <c r="N162" s="127"/>
      <c r="O162" s="65"/>
      <c r="Q162" s="68"/>
      <c r="R162" s="68"/>
    </row>
    <row r="163" spans="1:18" ht="15">
      <c r="A163" s="60"/>
      <c r="B163" s="1"/>
      <c r="C163" s="72" t="s">
        <v>62</v>
      </c>
      <c r="D163" s="62"/>
      <c r="E163" s="62"/>
      <c r="F163" s="62"/>
      <c r="G163" s="72" t="s">
        <v>62</v>
      </c>
      <c r="H163" s="62"/>
      <c r="I163" s="62"/>
      <c r="J163" s="62"/>
      <c r="K163" s="62"/>
      <c r="L163" s="62"/>
      <c r="M163" s="62"/>
      <c r="N163" s="62"/>
      <c r="O163" s="73"/>
      <c r="Q163" s="68"/>
      <c r="R163" s="68"/>
    </row>
    <row r="164" spans="1:18" ht="15.75">
      <c r="A164" s="65"/>
      <c r="B164" s="74" t="s">
        <v>63</v>
      </c>
      <c r="C164" s="128" t="s">
        <v>10</v>
      </c>
      <c r="D164" s="128"/>
      <c r="E164" s="75"/>
      <c r="F164" s="76" t="s">
        <v>64</v>
      </c>
      <c r="G164" s="128" t="s">
        <v>9</v>
      </c>
      <c r="H164" s="128"/>
      <c r="I164" s="128"/>
      <c r="J164" s="128"/>
      <c r="K164" s="128"/>
      <c r="L164" s="128"/>
      <c r="M164" s="128"/>
      <c r="N164" s="128"/>
      <c r="O164" s="65"/>
      <c r="Q164" s="68"/>
      <c r="R164" s="68"/>
    </row>
    <row r="165" spans="1:18" ht="15">
      <c r="A165" s="65"/>
      <c r="B165" s="77" t="s">
        <v>65</v>
      </c>
      <c r="C165" s="129" t="s">
        <v>105</v>
      </c>
      <c r="D165" s="129"/>
      <c r="E165" s="78"/>
      <c r="F165" s="79" t="s">
        <v>67</v>
      </c>
      <c r="G165" s="129" t="s">
        <v>112</v>
      </c>
      <c r="H165" s="129"/>
      <c r="I165" s="129"/>
      <c r="J165" s="129"/>
      <c r="K165" s="129"/>
      <c r="L165" s="129"/>
      <c r="M165" s="129"/>
      <c r="N165" s="129"/>
      <c r="O165" s="65"/>
      <c r="Q165" s="68"/>
      <c r="R165" s="68"/>
    </row>
    <row r="166" spans="1:18" ht="15">
      <c r="A166" s="65"/>
      <c r="B166" s="80" t="s">
        <v>69</v>
      </c>
      <c r="C166" s="129" t="s">
        <v>66</v>
      </c>
      <c r="D166" s="129"/>
      <c r="E166" s="78"/>
      <c r="F166" s="81" t="s">
        <v>71</v>
      </c>
      <c r="G166" s="129" t="s">
        <v>108</v>
      </c>
      <c r="H166" s="129"/>
      <c r="I166" s="129"/>
      <c r="J166" s="129"/>
      <c r="K166" s="129"/>
      <c r="L166" s="129"/>
      <c r="M166" s="129"/>
      <c r="N166" s="129"/>
      <c r="O166" s="65"/>
      <c r="Q166" s="68"/>
      <c r="R166" s="68"/>
    </row>
    <row r="167" spans="1:18" ht="15">
      <c r="A167" s="60"/>
      <c r="B167" s="82" t="s">
        <v>73</v>
      </c>
      <c r="C167" s="83"/>
      <c r="D167" s="84"/>
      <c r="E167" s="85"/>
      <c r="F167" s="82" t="s">
        <v>73</v>
      </c>
      <c r="G167" s="86"/>
      <c r="H167" s="86"/>
      <c r="I167" s="86"/>
      <c r="J167" s="86"/>
      <c r="K167" s="86"/>
      <c r="L167" s="86"/>
      <c r="M167" s="86"/>
      <c r="N167" s="86"/>
      <c r="O167" s="73"/>
      <c r="Q167" s="68"/>
      <c r="R167" s="68"/>
    </row>
    <row r="168" spans="1:18" ht="15">
      <c r="A168" s="65"/>
      <c r="B168" s="77"/>
      <c r="C168" s="129" t="s">
        <v>66</v>
      </c>
      <c r="D168" s="129"/>
      <c r="E168" s="78"/>
      <c r="F168" s="79"/>
      <c r="G168" s="129" t="s">
        <v>112</v>
      </c>
      <c r="H168" s="129"/>
      <c r="I168" s="129"/>
      <c r="J168" s="129"/>
      <c r="K168" s="129"/>
      <c r="L168" s="129"/>
      <c r="M168" s="129"/>
      <c r="N168" s="129"/>
      <c r="O168" s="65"/>
      <c r="Q168" s="68"/>
      <c r="R168" s="68"/>
    </row>
    <row r="169" spans="1:18" ht="15">
      <c r="A169" s="65"/>
      <c r="B169" s="87"/>
      <c r="C169" s="129" t="s">
        <v>105</v>
      </c>
      <c r="D169" s="129"/>
      <c r="E169" s="78"/>
      <c r="F169" s="88"/>
      <c r="G169" s="129" t="s">
        <v>108</v>
      </c>
      <c r="H169" s="129"/>
      <c r="I169" s="129"/>
      <c r="J169" s="129"/>
      <c r="K169" s="129"/>
      <c r="L169" s="129"/>
      <c r="M169" s="129"/>
      <c r="N169" s="129"/>
      <c r="O169" s="65"/>
      <c r="Q169" s="68"/>
      <c r="R169" s="68"/>
    </row>
    <row r="170" spans="1:18" ht="15.75">
      <c r="A170" s="60"/>
      <c r="B170" s="62"/>
      <c r="C170" s="62"/>
      <c r="D170" s="62"/>
      <c r="E170" s="62"/>
      <c r="F170" s="89" t="s">
        <v>74</v>
      </c>
      <c r="G170" s="72"/>
      <c r="H170" s="72"/>
      <c r="I170" s="72"/>
      <c r="J170" s="62"/>
      <c r="K170" s="62"/>
      <c r="L170" s="62"/>
      <c r="M170" s="90"/>
      <c r="N170" s="1"/>
      <c r="O170" s="73"/>
      <c r="Q170" s="68"/>
      <c r="R170" s="68"/>
    </row>
    <row r="171" spans="1:18" ht="15">
      <c r="A171" s="60"/>
      <c r="B171" s="91" t="s">
        <v>75</v>
      </c>
      <c r="C171" s="62"/>
      <c r="D171" s="62"/>
      <c r="E171" s="62"/>
      <c r="F171" s="92" t="s">
        <v>76</v>
      </c>
      <c r="G171" s="92" t="s">
        <v>77</v>
      </c>
      <c r="H171" s="92" t="s">
        <v>78</v>
      </c>
      <c r="I171" s="92" t="s">
        <v>79</v>
      </c>
      <c r="J171" s="92" t="s">
        <v>80</v>
      </c>
      <c r="K171" s="130" t="s">
        <v>81</v>
      </c>
      <c r="L171" s="130"/>
      <c r="M171" s="93" t="s">
        <v>82</v>
      </c>
      <c r="N171" s="93" t="s">
        <v>83</v>
      </c>
      <c r="O171" s="65"/>
      <c r="R171" s="68"/>
    </row>
    <row r="172" spans="1:18" ht="18" customHeight="1">
      <c r="A172" s="65"/>
      <c r="B172" s="94" t="s">
        <v>84</v>
      </c>
      <c r="C172" s="95" t="str">
        <f>IF(C165&gt;"",C165&amp;" - "&amp;G165,"")</f>
        <v>Veli-Matti Kuivalainen - Matti Kurvinen</v>
      </c>
      <c r="D172" s="95"/>
      <c r="E172" s="96"/>
      <c r="F172" s="97">
        <v>-5</v>
      </c>
      <c r="G172" s="97">
        <v>7</v>
      </c>
      <c r="H172" s="97">
        <v>-9</v>
      </c>
      <c r="I172" s="97">
        <v>7</v>
      </c>
      <c r="J172" s="97">
        <v>-6</v>
      </c>
      <c r="K172" s="98">
        <f>IF(ISBLANK(F172),"",COUNTIF(F172:J172,"&gt;=0"))</f>
        <v>2</v>
      </c>
      <c r="L172" s="99">
        <f>IF(ISBLANK(F172),"",(IF(LEFT(F172,1)="-",1,0)+IF(LEFT(G172,1)="-",1,0)+IF(LEFT(H172,1)="-",1,0)+IF(LEFT(I172,1)="-",1,0)+IF(LEFT(J172,1)="-",1,0)))</f>
        <v>3</v>
      </c>
      <c r="M172" s="100">
        <f aca="true" t="shared" si="6" ref="M172:N176">IF(K172=3,1,"")</f>
      </c>
      <c r="N172" s="101">
        <f t="shared" si="6"/>
        <v>1</v>
      </c>
      <c r="O172" s="65"/>
      <c r="Q172" s="68"/>
      <c r="R172" s="68"/>
    </row>
    <row r="173" spans="1:18" ht="18" customHeight="1">
      <c r="A173" s="65"/>
      <c r="B173" s="94" t="s">
        <v>85</v>
      </c>
      <c r="C173" s="95" t="str">
        <f>IF(C166&gt;"",C166&amp;" - "&amp;G166,"")</f>
        <v>Veli-Matti Korpela - Anders Lundström  </v>
      </c>
      <c r="D173" s="102"/>
      <c r="E173" s="96"/>
      <c r="F173" s="103">
        <v>7</v>
      </c>
      <c r="G173" s="97">
        <v>9</v>
      </c>
      <c r="H173" s="97">
        <v>-6</v>
      </c>
      <c r="I173" s="97">
        <v>6</v>
      </c>
      <c r="J173" s="97"/>
      <c r="K173" s="98">
        <f>IF(ISBLANK(F173),"",COUNTIF(F173:J173,"&gt;=0"))</f>
        <v>3</v>
      </c>
      <c r="L173" s="99">
        <f>IF(ISBLANK(F173),"",(IF(LEFT(F173,1)="-",1,0)+IF(LEFT(G173,1)="-",1,0)+IF(LEFT(H173,1)="-",1,0)+IF(LEFT(I173,1)="-",1,0)+IF(LEFT(J173,1)="-",1,0)))</f>
        <v>1</v>
      </c>
      <c r="M173" s="100">
        <f t="shared" si="6"/>
        <v>1</v>
      </c>
      <c r="N173" s="101">
        <f t="shared" si="6"/>
      </c>
      <c r="O173" s="65"/>
      <c r="Q173" s="68"/>
      <c r="R173" s="68"/>
    </row>
    <row r="174" spans="1:18" ht="18" customHeight="1">
      <c r="A174" s="65"/>
      <c r="B174" s="104" t="s">
        <v>86</v>
      </c>
      <c r="C174" s="105" t="str">
        <f>IF(C168&gt;"",C168&amp;" / "&amp;C169,"")</f>
        <v>Veli-Matti Korpela / Veli-Matti Kuivalainen</v>
      </c>
      <c r="D174" s="106" t="str">
        <f>IF(G168&gt;"",G168&amp;" / "&amp;G169,"")</f>
        <v>Matti Kurvinen / Anders Lundström  </v>
      </c>
      <c r="E174" s="107"/>
      <c r="F174" s="108">
        <v>-5</v>
      </c>
      <c r="G174" s="109">
        <v>-8</v>
      </c>
      <c r="H174" s="110">
        <v>-4</v>
      </c>
      <c r="I174" s="110"/>
      <c r="J174" s="110"/>
      <c r="K174" s="98">
        <f>IF(ISBLANK(F174),"",COUNTIF(F174:J174,"&gt;=0"))</f>
        <v>0</v>
      </c>
      <c r="L174" s="99">
        <f>IF(ISBLANK(F174),"",(IF(LEFT(F174,1)="-",1,0)+IF(LEFT(G174,1)="-",1,0)+IF(LEFT(H174,1)="-",1,0)+IF(LEFT(I174,1)="-",1,0)+IF(LEFT(J174,1)="-",1,0)))</f>
        <v>3</v>
      </c>
      <c r="M174" s="100">
        <f t="shared" si="6"/>
      </c>
      <c r="N174" s="101">
        <f t="shared" si="6"/>
        <v>1</v>
      </c>
      <c r="O174" s="65"/>
      <c r="Q174" s="68"/>
      <c r="R174" s="68"/>
    </row>
    <row r="175" spans="1:18" ht="18" customHeight="1">
      <c r="A175" s="65"/>
      <c r="B175" s="94" t="s">
        <v>87</v>
      </c>
      <c r="C175" s="95" t="str">
        <f>IF(+C165&gt;"",C165&amp;" - "&amp;G166,"")</f>
        <v>Veli-Matti Kuivalainen - Anders Lundström  </v>
      </c>
      <c r="D175" s="102"/>
      <c r="E175" s="96"/>
      <c r="F175" s="111">
        <v>-5</v>
      </c>
      <c r="G175" s="97">
        <v>-6</v>
      </c>
      <c r="H175" s="97">
        <v>-3</v>
      </c>
      <c r="I175" s="97"/>
      <c r="J175" s="97"/>
      <c r="K175" s="98">
        <f>IF(ISBLANK(F175),"",COUNTIF(F175:J175,"&gt;=0"))</f>
        <v>0</v>
      </c>
      <c r="L175" s="99">
        <f>IF(ISBLANK(F175),"",(IF(LEFT(F175,1)="-",1,0)+IF(LEFT(G175,1)="-",1,0)+IF(LEFT(H175,1)="-",1,0)+IF(LEFT(I175,1)="-",1,0)+IF(LEFT(J175,1)="-",1,0)))</f>
        <v>3</v>
      </c>
      <c r="M175" s="100">
        <f t="shared" si="6"/>
      </c>
      <c r="N175" s="101">
        <f t="shared" si="6"/>
        <v>1</v>
      </c>
      <c r="O175" s="65"/>
      <c r="Q175" s="68"/>
      <c r="R175" s="68"/>
    </row>
    <row r="176" spans="1:18" ht="18" customHeight="1">
      <c r="A176" s="65"/>
      <c r="B176" s="94" t="s">
        <v>88</v>
      </c>
      <c r="C176" s="95" t="str">
        <f>IF(+C166&gt;"",C166&amp;" - "&amp;G165,"")</f>
        <v>Veli-Matti Korpela - Matti Kurvinen</v>
      </c>
      <c r="D176" s="102"/>
      <c r="E176" s="96"/>
      <c r="F176" s="97"/>
      <c r="G176" s="97"/>
      <c r="H176" s="97"/>
      <c r="I176" s="97"/>
      <c r="J176" s="97"/>
      <c r="K176" s="98">
        <f>IF(ISBLANK(F176),"",COUNTIF(F176:J176,"&gt;=0"))</f>
      </c>
      <c r="L176" s="112">
        <f>IF(ISBLANK(F176),"",(IF(LEFT(F176,1)="-",1,0)+IF(LEFT(G176,1)="-",1,0)+IF(LEFT(H176,1)="-",1,0)+IF(LEFT(I176,1)="-",1,0)+IF(LEFT(J176,1)="-",1,0)))</f>
      </c>
      <c r="M176" s="100">
        <f t="shared" si="6"/>
      </c>
      <c r="N176" s="101">
        <f t="shared" si="6"/>
      </c>
      <c r="O176" s="65"/>
      <c r="Q176" s="68"/>
      <c r="R176" s="68"/>
    </row>
    <row r="177" spans="1:18" ht="15.75">
      <c r="A177" s="60"/>
      <c r="B177" s="62"/>
      <c r="C177" s="62"/>
      <c r="D177" s="62"/>
      <c r="E177" s="62"/>
      <c r="F177" s="62"/>
      <c r="G177" s="62"/>
      <c r="H177" s="62"/>
      <c r="I177" s="113" t="s">
        <v>89</v>
      </c>
      <c r="J177" s="114"/>
      <c r="K177" s="115">
        <f>IF(ISBLANK(D172),"",SUM(K172:K176))</f>
      </c>
      <c r="L177" s="115">
        <f>IF(ISBLANK(E172),"",SUM(L172:L176))</f>
      </c>
      <c r="M177" s="116">
        <f>IF(ISBLANK(F172),"",SUM(M172:M176))</f>
        <v>1</v>
      </c>
      <c r="N177" s="117">
        <f>IF(ISBLANK(F172),"",SUM(N172:N176))</f>
        <v>3</v>
      </c>
      <c r="O177" s="65"/>
      <c r="Q177" s="68"/>
      <c r="R177" s="68"/>
    </row>
    <row r="178" spans="1:18" ht="15">
      <c r="A178" s="60"/>
      <c r="B178" s="61" t="s">
        <v>90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73"/>
      <c r="Q178" s="68"/>
      <c r="R178" s="68"/>
    </row>
    <row r="179" spans="1:18" ht="15">
      <c r="A179" s="60"/>
      <c r="B179" s="118" t="s">
        <v>91</v>
      </c>
      <c r="C179" s="118"/>
      <c r="D179" s="118" t="s">
        <v>92</v>
      </c>
      <c r="E179" s="119"/>
      <c r="F179" s="118"/>
      <c r="G179" s="118" t="s">
        <v>93</v>
      </c>
      <c r="H179" s="119"/>
      <c r="I179" s="118"/>
      <c r="J179" s="52" t="s">
        <v>94</v>
      </c>
      <c r="K179" s="1"/>
      <c r="L179" s="62"/>
      <c r="M179" s="62"/>
      <c r="N179" s="62"/>
      <c r="O179" s="73"/>
      <c r="Q179" s="68"/>
      <c r="R179" s="68"/>
    </row>
    <row r="180" spans="1:18" ht="18">
      <c r="A180" s="60"/>
      <c r="B180" s="62"/>
      <c r="C180" s="62"/>
      <c r="D180" s="62"/>
      <c r="E180" s="62"/>
      <c r="F180" s="62"/>
      <c r="G180" s="62"/>
      <c r="H180" s="62"/>
      <c r="I180" s="62"/>
      <c r="J180" s="131" t="str">
        <f>IF(M177=3,C164,IF(N177=3,G164,""))</f>
        <v>MBF</v>
      </c>
      <c r="K180" s="131"/>
      <c r="L180" s="131"/>
      <c r="M180" s="131"/>
      <c r="N180" s="131"/>
      <c r="O180" s="65"/>
      <c r="Q180" s="68"/>
      <c r="R180" s="68"/>
    </row>
    <row r="181" spans="1:18" ht="18">
      <c r="A181" s="120"/>
      <c r="B181" s="121"/>
      <c r="C181" s="121"/>
      <c r="D181" s="121"/>
      <c r="E181" s="121"/>
      <c r="F181" s="121"/>
      <c r="G181" s="121"/>
      <c r="H181" s="121"/>
      <c r="I181" s="121"/>
      <c r="J181" s="122"/>
      <c r="K181" s="122"/>
      <c r="L181" s="122"/>
      <c r="M181" s="122"/>
      <c r="N181" s="122"/>
      <c r="O181" s="123"/>
      <c r="Q181" s="68"/>
      <c r="R181" s="68"/>
    </row>
    <row r="184" spans="1:17" ht="15.75">
      <c r="A184" s="56"/>
      <c r="B184" s="57"/>
      <c r="C184" s="35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Q184" s="45" t="s">
        <v>50</v>
      </c>
    </row>
    <row r="185" spans="1:17" ht="15.75">
      <c r="A185" s="60"/>
      <c r="B185" s="1"/>
      <c r="C185" s="61" t="s">
        <v>51</v>
      </c>
      <c r="D185" s="62"/>
      <c r="E185" s="62"/>
      <c r="F185" s="1"/>
      <c r="G185" s="63" t="s">
        <v>52</v>
      </c>
      <c r="H185" s="64"/>
      <c r="I185" s="124" t="s">
        <v>0</v>
      </c>
      <c r="J185" s="124"/>
      <c r="K185" s="124"/>
      <c r="L185" s="124"/>
      <c r="M185" s="124"/>
      <c r="N185" s="124"/>
      <c r="O185" s="65"/>
      <c r="Q185" s="45" t="s">
        <v>53</v>
      </c>
    </row>
    <row r="186" spans="1:18" ht="17.25" customHeight="1">
      <c r="A186" s="60"/>
      <c r="B186" s="66"/>
      <c r="C186" s="67" t="s">
        <v>54</v>
      </c>
      <c r="D186" s="62"/>
      <c r="E186" s="62"/>
      <c r="F186" s="1"/>
      <c r="G186" s="63" t="s">
        <v>55</v>
      </c>
      <c r="H186" s="64"/>
      <c r="I186" s="124" t="s">
        <v>42</v>
      </c>
      <c r="J186" s="124"/>
      <c r="K186" s="124"/>
      <c r="L186" s="124"/>
      <c r="M186" s="124"/>
      <c r="N186" s="124"/>
      <c r="O186" s="65"/>
      <c r="Q186" s="68"/>
      <c r="R186" s="68"/>
    </row>
    <row r="187" spans="1:18" ht="15">
      <c r="A187" s="60"/>
      <c r="B187" s="62"/>
      <c r="C187" s="69" t="s">
        <v>56</v>
      </c>
      <c r="D187" s="62"/>
      <c r="E187" s="62"/>
      <c r="F187" s="62"/>
      <c r="G187" s="63" t="s">
        <v>57</v>
      </c>
      <c r="H187" s="70"/>
      <c r="I187" s="125" t="s">
        <v>113</v>
      </c>
      <c r="J187" s="125"/>
      <c r="K187" s="125"/>
      <c r="L187" s="125"/>
      <c r="M187" s="125"/>
      <c r="N187" s="125"/>
      <c r="O187" s="65"/>
      <c r="Q187" s="68"/>
      <c r="R187" s="68"/>
    </row>
    <row r="188" spans="1:18" ht="15.75">
      <c r="A188" s="60"/>
      <c r="B188" s="62"/>
      <c r="C188" s="62"/>
      <c r="D188" s="62"/>
      <c r="E188" s="62"/>
      <c r="F188" s="62"/>
      <c r="G188" s="63" t="s">
        <v>59</v>
      </c>
      <c r="H188" s="64"/>
      <c r="I188" s="126">
        <v>41209</v>
      </c>
      <c r="J188" s="126"/>
      <c r="K188" s="126"/>
      <c r="L188" s="71" t="s">
        <v>60</v>
      </c>
      <c r="M188" s="127">
        <v>11202</v>
      </c>
      <c r="N188" s="127"/>
      <c r="O188" s="65"/>
      <c r="Q188" s="68"/>
      <c r="R188" s="68"/>
    </row>
    <row r="189" spans="1:18" ht="15">
      <c r="A189" s="60"/>
      <c r="B189" s="1"/>
      <c r="C189" s="72" t="s">
        <v>62</v>
      </c>
      <c r="D189" s="62"/>
      <c r="E189" s="62"/>
      <c r="F189" s="62"/>
      <c r="G189" s="72" t="s">
        <v>62</v>
      </c>
      <c r="H189" s="62"/>
      <c r="I189" s="62"/>
      <c r="J189" s="62"/>
      <c r="K189" s="62"/>
      <c r="L189" s="62"/>
      <c r="M189" s="62"/>
      <c r="N189" s="62"/>
      <c r="O189" s="73"/>
      <c r="Q189" s="68"/>
      <c r="R189" s="68"/>
    </row>
    <row r="190" spans="1:18" ht="15.75">
      <c r="A190" s="65"/>
      <c r="B190" s="74" t="s">
        <v>63</v>
      </c>
      <c r="C190" s="128" t="s">
        <v>9</v>
      </c>
      <c r="D190" s="128"/>
      <c r="E190" s="75"/>
      <c r="F190" s="76" t="s">
        <v>64</v>
      </c>
      <c r="G190" s="128" t="s">
        <v>99</v>
      </c>
      <c r="H190" s="128"/>
      <c r="I190" s="128"/>
      <c r="J190" s="128"/>
      <c r="K190" s="128"/>
      <c r="L190" s="128"/>
      <c r="M190" s="128"/>
      <c r="N190" s="128"/>
      <c r="O190" s="65"/>
      <c r="Q190" s="68"/>
      <c r="R190" s="68"/>
    </row>
    <row r="191" spans="1:18" ht="15">
      <c r="A191" s="65"/>
      <c r="B191" s="77" t="s">
        <v>65</v>
      </c>
      <c r="C191" s="129" t="s">
        <v>108</v>
      </c>
      <c r="D191" s="129"/>
      <c r="E191" s="78"/>
      <c r="F191" s="79" t="s">
        <v>67</v>
      </c>
      <c r="G191" s="129" t="s">
        <v>103</v>
      </c>
      <c r="H191" s="129"/>
      <c r="I191" s="129"/>
      <c r="J191" s="129"/>
      <c r="K191" s="129"/>
      <c r="L191" s="129"/>
      <c r="M191" s="129"/>
      <c r="N191" s="129"/>
      <c r="O191" s="65"/>
      <c r="Q191" s="68"/>
      <c r="R191" s="68"/>
    </row>
    <row r="192" spans="1:18" ht="15">
      <c r="A192" s="65"/>
      <c r="B192" s="80" t="s">
        <v>69</v>
      </c>
      <c r="C192" s="129" t="s">
        <v>112</v>
      </c>
      <c r="D192" s="129"/>
      <c r="E192" s="78"/>
      <c r="F192" s="81" t="s">
        <v>71</v>
      </c>
      <c r="G192" s="129" t="s">
        <v>101</v>
      </c>
      <c r="H192" s="129"/>
      <c r="I192" s="129"/>
      <c r="J192" s="129"/>
      <c r="K192" s="129"/>
      <c r="L192" s="129"/>
      <c r="M192" s="129"/>
      <c r="N192" s="129"/>
      <c r="O192" s="65"/>
      <c r="Q192" s="68"/>
      <c r="R192" s="68"/>
    </row>
    <row r="193" spans="1:18" ht="15">
      <c r="A193" s="60"/>
      <c r="B193" s="82" t="s">
        <v>73</v>
      </c>
      <c r="C193" s="83"/>
      <c r="D193" s="84"/>
      <c r="E193" s="85"/>
      <c r="F193" s="82" t="s">
        <v>73</v>
      </c>
      <c r="G193" s="86"/>
      <c r="H193" s="86"/>
      <c r="I193" s="86"/>
      <c r="J193" s="86"/>
      <c r="K193" s="86"/>
      <c r="L193" s="86"/>
      <c r="M193" s="86"/>
      <c r="N193" s="86"/>
      <c r="O193" s="73"/>
      <c r="Q193" s="68"/>
      <c r="R193" s="68"/>
    </row>
    <row r="194" spans="1:18" ht="15">
      <c r="A194" s="65"/>
      <c r="B194" s="77"/>
      <c r="C194" s="129" t="s">
        <v>108</v>
      </c>
      <c r="D194" s="129"/>
      <c r="E194" s="78"/>
      <c r="F194" s="79"/>
      <c r="G194" s="129" t="s">
        <v>103</v>
      </c>
      <c r="H194" s="129"/>
      <c r="I194" s="129"/>
      <c r="J194" s="129"/>
      <c r="K194" s="129"/>
      <c r="L194" s="129"/>
      <c r="M194" s="129"/>
      <c r="N194" s="129"/>
      <c r="O194" s="65"/>
      <c r="Q194" s="68"/>
      <c r="R194" s="68"/>
    </row>
    <row r="195" spans="1:18" ht="15">
      <c r="A195" s="65"/>
      <c r="B195" s="87"/>
      <c r="C195" s="129" t="s">
        <v>112</v>
      </c>
      <c r="D195" s="129"/>
      <c r="E195" s="78"/>
      <c r="F195" s="88"/>
      <c r="G195" s="129" t="s">
        <v>101</v>
      </c>
      <c r="H195" s="129"/>
      <c r="I195" s="129"/>
      <c r="J195" s="129"/>
      <c r="K195" s="129"/>
      <c r="L195" s="129"/>
      <c r="M195" s="129"/>
      <c r="N195" s="129"/>
      <c r="O195" s="65"/>
      <c r="Q195" s="68"/>
      <c r="R195" s="68"/>
    </row>
    <row r="196" spans="1:18" ht="15.75">
      <c r="A196" s="60"/>
      <c r="B196" s="62"/>
      <c r="C196" s="62"/>
      <c r="D196" s="62"/>
      <c r="E196" s="62"/>
      <c r="F196" s="89" t="s">
        <v>74</v>
      </c>
      <c r="G196" s="72"/>
      <c r="H196" s="72"/>
      <c r="I196" s="72"/>
      <c r="J196" s="62"/>
      <c r="K196" s="62"/>
      <c r="L196" s="62"/>
      <c r="M196" s="90"/>
      <c r="N196" s="1"/>
      <c r="O196" s="73"/>
      <c r="Q196" s="68"/>
      <c r="R196" s="68"/>
    </row>
    <row r="197" spans="1:18" ht="15">
      <c r="A197" s="60"/>
      <c r="B197" s="91" t="s">
        <v>75</v>
      </c>
      <c r="C197" s="62"/>
      <c r="D197" s="62"/>
      <c r="E197" s="62"/>
      <c r="F197" s="92" t="s">
        <v>76</v>
      </c>
      <c r="G197" s="92" t="s">
        <v>77</v>
      </c>
      <c r="H197" s="92" t="s">
        <v>78</v>
      </c>
      <c r="I197" s="92" t="s">
        <v>79</v>
      </c>
      <c r="J197" s="92" t="s">
        <v>80</v>
      </c>
      <c r="K197" s="130" t="s">
        <v>81</v>
      </c>
      <c r="L197" s="130"/>
      <c r="M197" s="93" t="s">
        <v>82</v>
      </c>
      <c r="N197" s="93" t="s">
        <v>83</v>
      </c>
      <c r="O197" s="65"/>
      <c r="R197" s="68"/>
    </row>
    <row r="198" spans="1:18" ht="18" customHeight="1">
      <c r="A198" s="65"/>
      <c r="B198" s="94" t="s">
        <v>84</v>
      </c>
      <c r="C198" s="95" t="str">
        <f>IF(C191&gt;"",C191&amp;" - "&amp;G191,"")</f>
        <v>Anders Lundström   - Yan Zhuo Ping </v>
      </c>
      <c r="D198" s="95"/>
      <c r="E198" s="96"/>
      <c r="F198" s="97">
        <v>8</v>
      </c>
      <c r="G198" s="97">
        <v>-8</v>
      </c>
      <c r="H198" s="97">
        <v>-9</v>
      </c>
      <c r="I198" s="97">
        <v>6</v>
      </c>
      <c r="J198" s="97">
        <v>15</v>
      </c>
      <c r="K198" s="98">
        <f>IF(ISBLANK(F198),"",COUNTIF(F198:J198,"&gt;=0"))</f>
        <v>3</v>
      </c>
      <c r="L198" s="99">
        <f>IF(ISBLANK(F198),"",(IF(LEFT(F198,1)="-",1,0)+IF(LEFT(G198,1)="-",1,0)+IF(LEFT(H198,1)="-",1,0)+IF(LEFT(I198,1)="-",1,0)+IF(LEFT(J198,1)="-",1,0)))</f>
        <v>2</v>
      </c>
      <c r="M198" s="100">
        <f aca="true" t="shared" si="7" ref="M198:N202">IF(K198=3,1,"")</f>
        <v>1</v>
      </c>
      <c r="N198" s="101">
        <f t="shared" si="7"/>
      </c>
      <c r="O198" s="65"/>
      <c r="Q198" s="68"/>
      <c r="R198" s="68"/>
    </row>
    <row r="199" spans="1:18" ht="18" customHeight="1">
      <c r="A199" s="65"/>
      <c r="B199" s="94" t="s">
        <v>85</v>
      </c>
      <c r="C199" s="95" t="str">
        <f>IF(C192&gt;"",C192&amp;" - "&amp;G192,"")</f>
        <v>Matti Kurvinen - Cong Xisheng </v>
      </c>
      <c r="D199" s="102"/>
      <c r="E199" s="96"/>
      <c r="F199" s="103">
        <v>9</v>
      </c>
      <c r="G199" s="97">
        <v>8</v>
      </c>
      <c r="H199" s="97">
        <v>-8</v>
      </c>
      <c r="I199" s="97">
        <v>9</v>
      </c>
      <c r="J199" s="97"/>
      <c r="K199" s="98">
        <f>IF(ISBLANK(F199),"",COUNTIF(F199:J199,"&gt;=0"))</f>
        <v>3</v>
      </c>
      <c r="L199" s="99">
        <f>IF(ISBLANK(F199),"",(IF(LEFT(F199,1)="-",1,0)+IF(LEFT(G199,1)="-",1,0)+IF(LEFT(H199,1)="-",1,0)+IF(LEFT(I199,1)="-",1,0)+IF(LEFT(J199,1)="-",1,0)))</f>
        <v>1</v>
      </c>
      <c r="M199" s="100">
        <f t="shared" si="7"/>
        <v>1</v>
      </c>
      <c r="N199" s="101">
        <f t="shared" si="7"/>
      </c>
      <c r="O199" s="65"/>
      <c r="Q199" s="68"/>
      <c r="R199" s="68"/>
    </row>
    <row r="200" spans="1:18" ht="18" customHeight="1">
      <c r="A200" s="65"/>
      <c r="B200" s="104" t="s">
        <v>86</v>
      </c>
      <c r="C200" s="105" t="str">
        <f>IF(C194&gt;"",C194&amp;" / "&amp;C195,"")</f>
        <v>Anders Lundström   / Matti Kurvinen</v>
      </c>
      <c r="D200" s="106" t="str">
        <f>IF(G194&gt;"",G194&amp;" / "&amp;G195,"")</f>
        <v>Yan Zhuo Ping  / Cong Xisheng </v>
      </c>
      <c r="E200" s="107"/>
      <c r="F200" s="108">
        <v>9</v>
      </c>
      <c r="G200" s="109">
        <v>-9</v>
      </c>
      <c r="H200" s="110">
        <v>4</v>
      </c>
      <c r="I200" s="110">
        <v>8</v>
      </c>
      <c r="J200" s="110"/>
      <c r="K200" s="98">
        <f>IF(ISBLANK(F200),"",COUNTIF(F200:J200,"&gt;=0"))</f>
        <v>3</v>
      </c>
      <c r="L200" s="99">
        <f>IF(ISBLANK(F200),"",(IF(LEFT(F200,1)="-",1,0)+IF(LEFT(G200,1)="-",1,0)+IF(LEFT(H200,1)="-",1,0)+IF(LEFT(I200,1)="-",1,0)+IF(LEFT(J200,1)="-",1,0)))</f>
        <v>1</v>
      </c>
      <c r="M200" s="100">
        <f t="shared" si="7"/>
        <v>1</v>
      </c>
      <c r="N200" s="101">
        <f t="shared" si="7"/>
      </c>
      <c r="O200" s="65"/>
      <c r="Q200" s="68"/>
      <c r="R200" s="68"/>
    </row>
    <row r="201" spans="1:18" ht="18" customHeight="1">
      <c r="A201" s="65"/>
      <c r="B201" s="94" t="s">
        <v>87</v>
      </c>
      <c r="C201" s="95" t="str">
        <f>IF(+C191&gt;"",C191&amp;" - "&amp;G192,"")</f>
        <v>Anders Lundström   - Cong Xisheng </v>
      </c>
      <c r="D201" s="102"/>
      <c r="E201" s="96"/>
      <c r="F201" s="111"/>
      <c r="G201" s="97"/>
      <c r="H201" s="97"/>
      <c r="I201" s="97"/>
      <c r="J201" s="97"/>
      <c r="K201" s="98">
        <f>IF(ISBLANK(F201),"",COUNTIF(F201:J201,"&gt;=0"))</f>
      </c>
      <c r="L201" s="99">
        <f>IF(ISBLANK(F201),"",(IF(LEFT(F201,1)="-",1,0)+IF(LEFT(G201,1)="-",1,0)+IF(LEFT(H201,1)="-",1,0)+IF(LEFT(I201,1)="-",1,0)+IF(LEFT(J201,1)="-",1,0)))</f>
      </c>
      <c r="M201" s="100">
        <f t="shared" si="7"/>
      </c>
      <c r="N201" s="101">
        <f t="shared" si="7"/>
      </c>
      <c r="O201" s="65"/>
      <c r="Q201" s="68"/>
      <c r="R201" s="68"/>
    </row>
    <row r="202" spans="1:18" ht="18" customHeight="1">
      <c r="A202" s="65"/>
      <c r="B202" s="94" t="s">
        <v>88</v>
      </c>
      <c r="C202" s="95" t="str">
        <f>IF(+C192&gt;"",C192&amp;" - "&amp;G191,"")</f>
        <v>Matti Kurvinen - Yan Zhuo Ping </v>
      </c>
      <c r="D202" s="102"/>
      <c r="E202" s="96"/>
      <c r="F202" s="97"/>
      <c r="G202" s="97"/>
      <c r="H202" s="97"/>
      <c r="I202" s="97"/>
      <c r="J202" s="97"/>
      <c r="K202" s="98">
        <f>IF(ISBLANK(F202),"",COUNTIF(F202:J202,"&gt;=0"))</f>
      </c>
      <c r="L202" s="112">
        <f>IF(ISBLANK(F202),"",(IF(LEFT(F202,1)="-",1,0)+IF(LEFT(G202,1)="-",1,0)+IF(LEFT(H202,1)="-",1,0)+IF(LEFT(I202,1)="-",1,0)+IF(LEFT(J202,1)="-",1,0)))</f>
      </c>
      <c r="M202" s="100">
        <f t="shared" si="7"/>
      </c>
      <c r="N202" s="101">
        <f t="shared" si="7"/>
      </c>
      <c r="O202" s="65"/>
      <c r="Q202" s="68"/>
      <c r="R202" s="68"/>
    </row>
    <row r="203" spans="1:18" ht="15.75">
      <c r="A203" s="60"/>
      <c r="B203" s="62"/>
      <c r="C203" s="62"/>
      <c r="D203" s="62"/>
      <c r="E203" s="62"/>
      <c r="F203" s="62"/>
      <c r="G203" s="62"/>
      <c r="H203" s="62"/>
      <c r="I203" s="113" t="s">
        <v>89</v>
      </c>
      <c r="J203" s="114"/>
      <c r="K203" s="115">
        <f>IF(ISBLANK(D198),"",SUM(K198:K202))</f>
      </c>
      <c r="L203" s="115">
        <f>IF(ISBLANK(E198),"",SUM(L198:L202))</f>
      </c>
      <c r="M203" s="116">
        <f>IF(ISBLANK(F198),"",SUM(M198:M202))</f>
        <v>3</v>
      </c>
      <c r="N203" s="117">
        <f>IF(ISBLANK(F198),"",SUM(N198:N202))</f>
        <v>0</v>
      </c>
      <c r="O203" s="65"/>
      <c r="Q203" s="68"/>
      <c r="R203" s="68"/>
    </row>
    <row r="204" spans="1:18" ht="15">
      <c r="A204" s="60"/>
      <c r="B204" s="61" t="s">
        <v>90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73"/>
      <c r="Q204" s="68"/>
      <c r="R204" s="68"/>
    </row>
    <row r="205" spans="1:18" ht="15">
      <c r="A205" s="60"/>
      <c r="B205" s="118" t="s">
        <v>91</v>
      </c>
      <c r="C205" s="118"/>
      <c r="D205" s="118" t="s">
        <v>92</v>
      </c>
      <c r="E205" s="119"/>
      <c r="F205" s="118"/>
      <c r="G205" s="118" t="s">
        <v>93</v>
      </c>
      <c r="H205" s="119"/>
      <c r="I205" s="118"/>
      <c r="J205" s="52" t="s">
        <v>94</v>
      </c>
      <c r="K205" s="1"/>
      <c r="L205" s="62"/>
      <c r="M205" s="62"/>
      <c r="N205" s="62"/>
      <c r="O205" s="73"/>
      <c r="Q205" s="68"/>
      <c r="R205" s="68"/>
    </row>
    <row r="206" spans="1:18" ht="18">
      <c r="A206" s="60"/>
      <c r="B206" s="62"/>
      <c r="C206" s="62"/>
      <c r="D206" s="62"/>
      <c r="E206" s="62"/>
      <c r="F206" s="62"/>
      <c r="G206" s="62"/>
      <c r="H206" s="62"/>
      <c r="I206" s="62"/>
      <c r="J206" s="131" t="str">
        <f>IF(M203=3,C190,IF(N203=3,G190,""))</f>
        <v>MBF</v>
      </c>
      <c r="K206" s="131"/>
      <c r="L206" s="131"/>
      <c r="M206" s="131"/>
      <c r="N206" s="131"/>
      <c r="O206" s="65"/>
      <c r="Q206" s="68"/>
      <c r="R206" s="68"/>
    </row>
    <row r="207" spans="1:18" ht="18">
      <c r="A207" s="120"/>
      <c r="B207" s="121"/>
      <c r="C207" s="121"/>
      <c r="D207" s="121"/>
      <c r="E207" s="121"/>
      <c r="F207" s="121"/>
      <c r="G207" s="121"/>
      <c r="H207" s="121"/>
      <c r="I207" s="121"/>
      <c r="J207" s="122"/>
      <c r="K207" s="122"/>
      <c r="L207" s="122"/>
      <c r="M207" s="122"/>
      <c r="N207" s="122"/>
      <c r="O207" s="123"/>
      <c r="Q207" s="68"/>
      <c r="R207" s="68"/>
    </row>
  </sheetData>
  <sheetProtection selectLockedCells="1" selectUnlockedCells="1"/>
  <mergeCells count="136">
    <mergeCell ref="K197:L197"/>
    <mergeCell ref="J206:N206"/>
    <mergeCell ref="C192:D192"/>
    <mergeCell ref="G192:N192"/>
    <mergeCell ref="C194:D194"/>
    <mergeCell ref="G194:N194"/>
    <mergeCell ref="C195:D195"/>
    <mergeCell ref="G195:N195"/>
    <mergeCell ref="I187:N187"/>
    <mergeCell ref="I188:K188"/>
    <mergeCell ref="M188:N188"/>
    <mergeCell ref="C190:D190"/>
    <mergeCell ref="G190:N190"/>
    <mergeCell ref="C191:D191"/>
    <mergeCell ref="G191:N191"/>
    <mergeCell ref="C169:D169"/>
    <mergeCell ref="G169:N169"/>
    <mergeCell ref="K171:L171"/>
    <mergeCell ref="J180:N180"/>
    <mergeCell ref="I185:N185"/>
    <mergeCell ref="I186:N186"/>
    <mergeCell ref="C165:D165"/>
    <mergeCell ref="G165:N165"/>
    <mergeCell ref="C166:D166"/>
    <mergeCell ref="G166:N166"/>
    <mergeCell ref="C168:D168"/>
    <mergeCell ref="G168:N168"/>
    <mergeCell ref="I159:N159"/>
    <mergeCell ref="I160:N160"/>
    <mergeCell ref="I161:N161"/>
    <mergeCell ref="I162:K162"/>
    <mergeCell ref="M162:N162"/>
    <mergeCell ref="C164:D164"/>
    <mergeCell ref="G164:N164"/>
    <mergeCell ref="C142:D142"/>
    <mergeCell ref="G142:N142"/>
    <mergeCell ref="C143:D143"/>
    <mergeCell ref="G143:N143"/>
    <mergeCell ref="K145:L145"/>
    <mergeCell ref="J154:N154"/>
    <mergeCell ref="C138:D138"/>
    <mergeCell ref="G138:N138"/>
    <mergeCell ref="C139:D139"/>
    <mergeCell ref="G139:N139"/>
    <mergeCell ref="C140:D140"/>
    <mergeCell ref="G140:N140"/>
    <mergeCell ref="K119:L119"/>
    <mergeCell ref="J128:N128"/>
    <mergeCell ref="I133:N133"/>
    <mergeCell ref="I134:N134"/>
    <mergeCell ref="I135:N135"/>
    <mergeCell ref="I136:K136"/>
    <mergeCell ref="M136:N136"/>
    <mergeCell ref="C114:D114"/>
    <mergeCell ref="G114:N114"/>
    <mergeCell ref="C116:D116"/>
    <mergeCell ref="G116:N116"/>
    <mergeCell ref="C117:D117"/>
    <mergeCell ref="G117:N117"/>
    <mergeCell ref="I109:N109"/>
    <mergeCell ref="I110:K110"/>
    <mergeCell ref="M110:N110"/>
    <mergeCell ref="C112:D112"/>
    <mergeCell ref="G112:N112"/>
    <mergeCell ref="C113:D113"/>
    <mergeCell ref="G113:N113"/>
    <mergeCell ref="C91:D91"/>
    <mergeCell ref="G91:N91"/>
    <mergeCell ref="K93:L93"/>
    <mergeCell ref="J102:N102"/>
    <mergeCell ref="I107:N107"/>
    <mergeCell ref="I108:N108"/>
    <mergeCell ref="C87:D87"/>
    <mergeCell ref="G87:N87"/>
    <mergeCell ref="C88:D88"/>
    <mergeCell ref="G88:N88"/>
    <mergeCell ref="C90:D90"/>
    <mergeCell ref="G90:N90"/>
    <mergeCell ref="I81:N81"/>
    <mergeCell ref="I82:N82"/>
    <mergeCell ref="I83:N83"/>
    <mergeCell ref="I84:K84"/>
    <mergeCell ref="M84:N84"/>
    <mergeCell ref="C86:D86"/>
    <mergeCell ref="G86:N86"/>
    <mergeCell ref="C64:D64"/>
    <mergeCell ref="G64:N64"/>
    <mergeCell ref="C65:D65"/>
    <mergeCell ref="G65:N65"/>
    <mergeCell ref="K67:L67"/>
    <mergeCell ref="J76:N76"/>
    <mergeCell ref="C60:D60"/>
    <mergeCell ref="G60:N60"/>
    <mergeCell ref="C61:D61"/>
    <mergeCell ref="G61:N61"/>
    <mergeCell ref="C62:D62"/>
    <mergeCell ref="G62:N62"/>
    <mergeCell ref="K41:L41"/>
    <mergeCell ref="J50:N50"/>
    <mergeCell ref="I55:N55"/>
    <mergeCell ref="I56:N56"/>
    <mergeCell ref="I57:N57"/>
    <mergeCell ref="I58:K58"/>
    <mergeCell ref="M58:N58"/>
    <mergeCell ref="C36:D36"/>
    <mergeCell ref="G36:N36"/>
    <mergeCell ref="C38:D38"/>
    <mergeCell ref="G38:N38"/>
    <mergeCell ref="C39:D39"/>
    <mergeCell ref="G39:N39"/>
    <mergeCell ref="I31:N31"/>
    <mergeCell ref="I32:K32"/>
    <mergeCell ref="M32:N32"/>
    <mergeCell ref="C34:D34"/>
    <mergeCell ref="G34:N34"/>
    <mergeCell ref="C35:D35"/>
    <mergeCell ref="G35:N35"/>
    <mergeCell ref="C13:D13"/>
    <mergeCell ref="G13:N13"/>
    <mergeCell ref="K15:L15"/>
    <mergeCell ref="J24:N24"/>
    <mergeCell ref="I29:N29"/>
    <mergeCell ref="I30:N30"/>
    <mergeCell ref="C9:D9"/>
    <mergeCell ref="G9:N9"/>
    <mergeCell ref="C10:D10"/>
    <mergeCell ref="G10:N10"/>
    <mergeCell ref="C12:D12"/>
    <mergeCell ref="G12:N12"/>
    <mergeCell ref="I3:N3"/>
    <mergeCell ref="I4:N4"/>
    <mergeCell ref="I5:N5"/>
    <mergeCell ref="I6:K6"/>
    <mergeCell ref="M6:N6"/>
    <mergeCell ref="C8:D8"/>
    <mergeCell ref="G8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R262"/>
  <sheetViews>
    <sheetView tabSelected="1" zoomScalePageLayoutView="0" workbookViewId="0" topLeftCell="A202">
      <selection activeCell="C255" sqref="C255"/>
    </sheetView>
  </sheetViews>
  <sheetFormatPr defaultColWidth="12.421875" defaultRowHeight="15"/>
  <sheetData>
    <row r="3" spans="1:17" ht="15.75">
      <c r="A3" s="56"/>
      <c r="B3" s="57"/>
      <c r="C3" s="3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Q3" s="45" t="s">
        <v>50</v>
      </c>
    </row>
    <row r="4" spans="1:17" ht="15.75">
      <c r="A4" s="60"/>
      <c r="B4" s="1"/>
      <c r="C4" s="61" t="s">
        <v>51</v>
      </c>
      <c r="D4" s="62"/>
      <c r="E4" s="62"/>
      <c r="F4" s="1"/>
      <c r="G4" s="63" t="s">
        <v>52</v>
      </c>
      <c r="H4" s="64"/>
      <c r="I4" s="124" t="s">
        <v>0</v>
      </c>
      <c r="J4" s="124"/>
      <c r="K4" s="124"/>
      <c r="L4" s="124"/>
      <c r="M4" s="124"/>
      <c r="N4" s="124"/>
      <c r="O4" s="65"/>
      <c r="Q4" s="45" t="s">
        <v>53</v>
      </c>
    </row>
    <row r="5" spans="1:18" ht="17.25" customHeight="1">
      <c r="A5" s="60"/>
      <c r="B5" s="66"/>
      <c r="C5" s="67" t="s">
        <v>54</v>
      </c>
      <c r="D5" s="62"/>
      <c r="E5" s="62"/>
      <c r="F5" s="1"/>
      <c r="G5" s="63" t="s">
        <v>55</v>
      </c>
      <c r="H5" s="64"/>
      <c r="I5" s="124" t="s">
        <v>42</v>
      </c>
      <c r="J5" s="124"/>
      <c r="K5" s="124"/>
      <c r="L5" s="124"/>
      <c r="M5" s="124"/>
      <c r="N5" s="124"/>
      <c r="O5" s="65"/>
      <c r="Q5" s="68"/>
      <c r="R5" s="68"/>
    </row>
    <row r="6" spans="1:18" ht="15">
      <c r="A6" s="60"/>
      <c r="B6" s="62"/>
      <c r="C6" s="69" t="s">
        <v>56</v>
      </c>
      <c r="D6" s="62"/>
      <c r="E6" s="62"/>
      <c r="F6" s="62"/>
      <c r="G6" s="63" t="s">
        <v>57</v>
      </c>
      <c r="H6" s="70"/>
      <c r="I6" s="125">
        <v>50</v>
      </c>
      <c r="J6" s="125"/>
      <c r="K6" s="125"/>
      <c r="L6" s="125"/>
      <c r="M6" s="125"/>
      <c r="N6" s="125"/>
      <c r="O6" s="65"/>
      <c r="Q6" s="68"/>
      <c r="R6" s="68"/>
    </row>
    <row r="7" spans="1:18" ht="15.75">
      <c r="A7" s="60"/>
      <c r="B7" s="62"/>
      <c r="C7" s="62"/>
      <c r="D7" s="62"/>
      <c r="E7" s="62"/>
      <c r="F7" s="62"/>
      <c r="G7" s="63" t="s">
        <v>59</v>
      </c>
      <c r="H7" s="64"/>
      <c r="I7" s="126">
        <v>41209</v>
      </c>
      <c r="J7" s="126"/>
      <c r="K7" s="126"/>
      <c r="L7" s="71" t="s">
        <v>60</v>
      </c>
      <c r="M7" s="127" t="s">
        <v>114</v>
      </c>
      <c r="N7" s="127"/>
      <c r="O7" s="65"/>
      <c r="Q7" s="68"/>
      <c r="R7" s="68"/>
    </row>
    <row r="8" spans="1:18" ht="15">
      <c r="A8" s="60"/>
      <c r="B8" s="1"/>
      <c r="C8" s="72" t="s">
        <v>62</v>
      </c>
      <c r="D8" s="62"/>
      <c r="E8" s="62"/>
      <c r="F8" s="62"/>
      <c r="G8" s="72" t="s">
        <v>62</v>
      </c>
      <c r="H8" s="62"/>
      <c r="I8" s="62"/>
      <c r="J8" s="62"/>
      <c r="K8" s="62"/>
      <c r="L8" s="62"/>
      <c r="M8" s="62"/>
      <c r="N8" s="62"/>
      <c r="O8" s="73"/>
      <c r="Q8" s="68"/>
      <c r="R8" s="68"/>
    </row>
    <row r="9" spans="1:18" ht="15.75">
      <c r="A9" s="65"/>
      <c r="B9" s="74" t="s">
        <v>63</v>
      </c>
      <c r="C9" s="128" t="s">
        <v>14</v>
      </c>
      <c r="D9" s="128"/>
      <c r="E9" s="75"/>
      <c r="F9" s="76" t="s">
        <v>64</v>
      </c>
      <c r="G9" s="128" t="s">
        <v>25</v>
      </c>
      <c r="H9" s="128"/>
      <c r="I9" s="128"/>
      <c r="J9" s="128"/>
      <c r="K9" s="128"/>
      <c r="L9" s="128"/>
      <c r="M9" s="128"/>
      <c r="N9" s="128"/>
      <c r="O9" s="65"/>
      <c r="Q9" s="68"/>
      <c r="R9" s="68"/>
    </row>
    <row r="10" spans="1:18" ht="15">
      <c r="A10" s="65"/>
      <c r="B10" s="77" t="s">
        <v>65</v>
      </c>
      <c r="C10" s="129" t="s">
        <v>111</v>
      </c>
      <c r="D10" s="129"/>
      <c r="E10" s="78"/>
      <c r="F10" s="79" t="s">
        <v>67</v>
      </c>
      <c r="G10" s="129" t="s">
        <v>115</v>
      </c>
      <c r="H10" s="129"/>
      <c r="I10" s="129"/>
      <c r="J10" s="129"/>
      <c r="K10" s="129"/>
      <c r="L10" s="129"/>
      <c r="M10" s="129"/>
      <c r="N10" s="129"/>
      <c r="O10" s="65"/>
      <c r="Q10" s="68"/>
      <c r="R10" s="68"/>
    </row>
    <row r="11" spans="1:18" ht="15">
      <c r="A11" s="65"/>
      <c r="B11" s="80" t="s">
        <v>69</v>
      </c>
      <c r="C11" s="129" t="s">
        <v>109</v>
      </c>
      <c r="D11" s="129"/>
      <c r="E11" s="78"/>
      <c r="F11" s="81" t="s">
        <v>71</v>
      </c>
      <c r="G11" s="129" t="s">
        <v>116</v>
      </c>
      <c r="H11" s="129"/>
      <c r="I11" s="129"/>
      <c r="J11" s="129"/>
      <c r="K11" s="129"/>
      <c r="L11" s="129"/>
      <c r="M11" s="129"/>
      <c r="N11" s="129"/>
      <c r="O11" s="65"/>
      <c r="Q11" s="68"/>
      <c r="R11" s="68"/>
    </row>
    <row r="12" spans="1:18" ht="15">
      <c r="A12" s="60"/>
      <c r="B12" s="82" t="s">
        <v>73</v>
      </c>
      <c r="C12" s="83"/>
      <c r="D12" s="84"/>
      <c r="E12" s="85"/>
      <c r="F12" s="82" t="s">
        <v>73</v>
      </c>
      <c r="G12" s="86"/>
      <c r="H12" s="86"/>
      <c r="I12" s="86"/>
      <c r="J12" s="86"/>
      <c r="K12" s="86"/>
      <c r="L12" s="86"/>
      <c r="M12" s="86"/>
      <c r="N12" s="86"/>
      <c r="O12" s="73"/>
      <c r="Q12" s="68"/>
      <c r="R12" s="68"/>
    </row>
    <row r="13" spans="1:18" ht="15">
      <c r="A13" s="65"/>
      <c r="B13" s="77"/>
      <c r="C13" s="129" t="s">
        <v>111</v>
      </c>
      <c r="D13" s="129"/>
      <c r="E13" s="78"/>
      <c r="F13" s="79"/>
      <c r="G13" s="129" t="s">
        <v>115</v>
      </c>
      <c r="H13" s="129"/>
      <c r="I13" s="129"/>
      <c r="J13" s="129"/>
      <c r="K13" s="129"/>
      <c r="L13" s="129"/>
      <c r="M13" s="129"/>
      <c r="N13" s="129"/>
      <c r="O13" s="65"/>
      <c r="Q13" s="68"/>
      <c r="R13" s="68"/>
    </row>
    <row r="14" spans="1:18" ht="15">
      <c r="A14" s="65"/>
      <c r="B14" s="87"/>
      <c r="C14" s="129" t="s">
        <v>109</v>
      </c>
      <c r="D14" s="129"/>
      <c r="E14" s="78"/>
      <c r="F14" s="88"/>
      <c r="G14" s="129" t="s">
        <v>116</v>
      </c>
      <c r="H14" s="129"/>
      <c r="I14" s="129"/>
      <c r="J14" s="129"/>
      <c r="K14" s="129"/>
      <c r="L14" s="129"/>
      <c r="M14" s="129"/>
      <c r="N14" s="129"/>
      <c r="O14" s="65"/>
      <c r="Q14" s="68"/>
      <c r="R14" s="68"/>
    </row>
    <row r="15" spans="1:18" ht="15.75">
      <c r="A15" s="60"/>
      <c r="B15" s="62"/>
      <c r="C15" s="62"/>
      <c r="D15" s="62"/>
      <c r="E15" s="62"/>
      <c r="F15" s="89" t="s">
        <v>74</v>
      </c>
      <c r="G15" s="72"/>
      <c r="H15" s="72"/>
      <c r="I15" s="72"/>
      <c r="J15" s="62"/>
      <c r="K15" s="62"/>
      <c r="L15" s="62"/>
      <c r="M15" s="90"/>
      <c r="N15" s="1"/>
      <c r="O15" s="73"/>
      <c r="Q15" s="68"/>
      <c r="R15" s="68"/>
    </row>
    <row r="16" spans="1:18" ht="15">
      <c r="A16" s="60"/>
      <c r="B16" s="91" t="s">
        <v>75</v>
      </c>
      <c r="C16" s="62"/>
      <c r="D16" s="62"/>
      <c r="E16" s="62"/>
      <c r="F16" s="92" t="s">
        <v>76</v>
      </c>
      <c r="G16" s="92" t="s">
        <v>77</v>
      </c>
      <c r="H16" s="92" t="s">
        <v>78</v>
      </c>
      <c r="I16" s="92" t="s">
        <v>79</v>
      </c>
      <c r="J16" s="92" t="s">
        <v>80</v>
      </c>
      <c r="K16" s="130" t="s">
        <v>81</v>
      </c>
      <c r="L16" s="130"/>
      <c r="M16" s="93" t="s">
        <v>82</v>
      </c>
      <c r="N16" s="93" t="s">
        <v>83</v>
      </c>
      <c r="O16" s="65"/>
      <c r="R16" s="68"/>
    </row>
    <row r="17" spans="1:18" ht="18" customHeight="1">
      <c r="A17" s="65"/>
      <c r="B17" s="94" t="s">
        <v>84</v>
      </c>
      <c r="C17" s="95" t="str">
        <f>IF(C10&gt;"",C10&amp;" - "&amp;G10,"")</f>
        <v>Heikki Järvinen  - Aki Puustjärvi  </v>
      </c>
      <c r="D17" s="95"/>
      <c r="E17" s="96"/>
      <c r="F17" s="97">
        <v>8</v>
      </c>
      <c r="G17" s="97">
        <v>-11</v>
      </c>
      <c r="H17" s="97">
        <v>5</v>
      </c>
      <c r="I17" s="97">
        <v>10</v>
      </c>
      <c r="J17" s="97"/>
      <c r="K17" s="98">
        <f>IF(ISBLANK(F17),"",COUNTIF(F17:J17,"&gt;=0"))</f>
        <v>3</v>
      </c>
      <c r="L17" s="99">
        <f>IF(ISBLANK(F17),"",(IF(LEFT(F17,1)="-",1,0)+IF(LEFT(G17,1)="-",1,0)+IF(LEFT(H17,1)="-",1,0)+IF(LEFT(I17,1)="-",1,0)+IF(LEFT(J17,1)="-",1,0)))</f>
        <v>1</v>
      </c>
      <c r="M17" s="100">
        <f aca="true" t="shared" si="0" ref="M17:N21">IF(K17=3,1,"")</f>
        <v>1</v>
      </c>
      <c r="N17" s="101">
        <f t="shared" si="0"/>
      </c>
      <c r="O17" s="65"/>
      <c r="Q17" s="68"/>
      <c r="R17" s="68"/>
    </row>
    <row r="18" spans="1:18" ht="18" customHeight="1">
      <c r="A18" s="65"/>
      <c r="B18" s="94" t="s">
        <v>85</v>
      </c>
      <c r="C18" s="95" t="str">
        <f>IF(C11&gt;"",C11&amp;" - "&amp;G11,"")</f>
        <v>Markku Ruotsalainen  - Tom Kiias </v>
      </c>
      <c r="D18" s="102"/>
      <c r="E18" s="96"/>
      <c r="F18" s="103">
        <v>8</v>
      </c>
      <c r="G18" s="97">
        <v>-9</v>
      </c>
      <c r="H18" s="97">
        <v>6</v>
      </c>
      <c r="I18" s="97">
        <v>10</v>
      </c>
      <c r="J18" s="97"/>
      <c r="K18" s="98">
        <f>IF(ISBLANK(F18),"",COUNTIF(F18:J18,"&gt;=0"))</f>
        <v>3</v>
      </c>
      <c r="L18" s="99">
        <f>IF(ISBLANK(F18),"",(IF(LEFT(F18,1)="-",1,0)+IF(LEFT(G18,1)="-",1,0)+IF(LEFT(H18,1)="-",1,0)+IF(LEFT(I18,1)="-",1,0)+IF(LEFT(J18,1)="-",1,0)))</f>
        <v>1</v>
      </c>
      <c r="M18" s="100">
        <f t="shared" si="0"/>
        <v>1</v>
      </c>
      <c r="N18" s="101">
        <f t="shared" si="0"/>
      </c>
      <c r="O18" s="65"/>
      <c r="Q18" s="68"/>
      <c r="R18" s="68"/>
    </row>
    <row r="19" spans="1:18" ht="18" customHeight="1">
      <c r="A19" s="65"/>
      <c r="B19" s="104" t="s">
        <v>86</v>
      </c>
      <c r="C19" s="105" t="str">
        <f>IF(C13&gt;"",C13&amp;" / "&amp;C14,"")</f>
        <v>Heikki Järvinen  / Markku Ruotsalainen </v>
      </c>
      <c r="D19" s="106" t="str">
        <f>IF(G13&gt;"",G13&amp;" / "&amp;G14,"")</f>
        <v>Aki Puustjärvi   / Tom Kiias </v>
      </c>
      <c r="E19" s="107"/>
      <c r="F19" s="108">
        <v>7</v>
      </c>
      <c r="G19" s="109">
        <v>14</v>
      </c>
      <c r="H19" s="110">
        <v>9</v>
      </c>
      <c r="I19" s="110"/>
      <c r="J19" s="110"/>
      <c r="K19" s="98">
        <f>IF(ISBLANK(F19),"",COUNTIF(F19:J19,"&gt;=0"))</f>
        <v>3</v>
      </c>
      <c r="L19" s="99">
        <f>IF(ISBLANK(F19),"",(IF(LEFT(F19,1)="-",1,0)+IF(LEFT(G19,1)="-",1,0)+IF(LEFT(H19,1)="-",1,0)+IF(LEFT(I19,1)="-",1,0)+IF(LEFT(J19,1)="-",1,0)))</f>
        <v>0</v>
      </c>
      <c r="M19" s="100">
        <f t="shared" si="0"/>
        <v>1</v>
      </c>
      <c r="N19" s="101">
        <f t="shared" si="0"/>
      </c>
      <c r="O19" s="65"/>
      <c r="Q19" s="68"/>
      <c r="R19" s="68"/>
    </row>
    <row r="20" spans="1:18" ht="18" customHeight="1">
      <c r="A20" s="65"/>
      <c r="B20" s="94" t="s">
        <v>87</v>
      </c>
      <c r="C20" s="95" t="str">
        <f>IF(+C10&gt;"",C10&amp;" - "&amp;G11,"")</f>
        <v>Heikki Järvinen  - Tom Kiias </v>
      </c>
      <c r="D20" s="102"/>
      <c r="E20" s="96"/>
      <c r="F20" s="111"/>
      <c r="G20" s="97"/>
      <c r="H20" s="97"/>
      <c r="I20" s="97"/>
      <c r="J20" s="97"/>
      <c r="K20" s="98">
        <f>IF(ISBLANK(F20),"",COUNTIF(F20:J20,"&gt;=0"))</f>
      </c>
      <c r="L20" s="99">
        <f>IF(ISBLANK(F20),"",(IF(LEFT(F20,1)="-",1,0)+IF(LEFT(G20,1)="-",1,0)+IF(LEFT(H20,1)="-",1,0)+IF(LEFT(I20,1)="-",1,0)+IF(LEFT(J20,1)="-",1,0)))</f>
      </c>
      <c r="M20" s="100">
        <f t="shared" si="0"/>
      </c>
      <c r="N20" s="101">
        <f t="shared" si="0"/>
      </c>
      <c r="O20" s="65"/>
      <c r="Q20" s="68"/>
      <c r="R20" s="68"/>
    </row>
    <row r="21" spans="1:18" ht="18" customHeight="1">
      <c r="A21" s="65"/>
      <c r="B21" s="94" t="s">
        <v>88</v>
      </c>
      <c r="C21" s="95" t="str">
        <f>IF(+C11&gt;"",C11&amp;" - "&amp;G10,"")</f>
        <v>Markku Ruotsalainen  - Aki Puustjärvi  </v>
      </c>
      <c r="D21" s="102"/>
      <c r="E21" s="96"/>
      <c r="F21" s="97"/>
      <c r="G21" s="97"/>
      <c r="H21" s="97"/>
      <c r="I21" s="97"/>
      <c r="J21" s="97"/>
      <c r="K21" s="98">
        <f>IF(ISBLANK(F21),"",COUNTIF(F21:J21,"&gt;=0"))</f>
      </c>
      <c r="L21" s="112">
        <f>IF(ISBLANK(F21),"",(IF(LEFT(F21,1)="-",1,0)+IF(LEFT(G21,1)="-",1,0)+IF(LEFT(H21,1)="-",1,0)+IF(LEFT(I21,1)="-",1,0)+IF(LEFT(J21,1)="-",1,0)))</f>
      </c>
      <c r="M21" s="100">
        <f t="shared" si="0"/>
      </c>
      <c r="N21" s="101">
        <f t="shared" si="0"/>
      </c>
      <c r="O21" s="65"/>
      <c r="Q21" s="68"/>
      <c r="R21" s="68"/>
    </row>
    <row r="22" spans="1:18" ht="15.75">
      <c r="A22" s="60"/>
      <c r="B22" s="62"/>
      <c r="C22" s="62"/>
      <c r="D22" s="62"/>
      <c r="E22" s="62"/>
      <c r="F22" s="62"/>
      <c r="G22" s="62"/>
      <c r="H22" s="62"/>
      <c r="I22" s="113" t="s">
        <v>89</v>
      </c>
      <c r="J22" s="114"/>
      <c r="K22" s="115">
        <f>IF(ISBLANK(D17),"",SUM(K17:K21))</f>
      </c>
      <c r="L22" s="115">
        <f>IF(ISBLANK(E17),"",SUM(L17:L21))</f>
      </c>
      <c r="M22" s="116">
        <f>IF(ISBLANK(F17),"",SUM(M17:M21))</f>
        <v>3</v>
      </c>
      <c r="N22" s="117">
        <f>IF(ISBLANK(F17),"",SUM(N17:N21))</f>
        <v>0</v>
      </c>
      <c r="O22" s="65"/>
      <c r="Q22" s="68"/>
      <c r="R22" s="68"/>
    </row>
    <row r="23" spans="1:18" ht="15">
      <c r="A23" s="60"/>
      <c r="B23" s="61" t="s">
        <v>90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73"/>
      <c r="Q23" s="68"/>
      <c r="R23" s="68"/>
    </row>
    <row r="24" spans="1:18" ht="15">
      <c r="A24" s="60"/>
      <c r="B24" s="118" t="s">
        <v>91</v>
      </c>
      <c r="C24" s="118"/>
      <c r="D24" s="118" t="s">
        <v>92</v>
      </c>
      <c r="E24" s="119"/>
      <c r="F24" s="118"/>
      <c r="G24" s="118" t="s">
        <v>93</v>
      </c>
      <c r="H24" s="119"/>
      <c r="I24" s="118"/>
      <c r="J24" s="52" t="s">
        <v>94</v>
      </c>
      <c r="K24" s="1"/>
      <c r="L24" s="62"/>
      <c r="M24" s="62"/>
      <c r="N24" s="62"/>
      <c r="O24" s="73"/>
      <c r="Q24" s="68"/>
      <c r="R24" s="68"/>
    </row>
    <row r="25" spans="1:18" ht="18">
      <c r="A25" s="60"/>
      <c r="B25" s="62"/>
      <c r="C25" s="62"/>
      <c r="D25" s="62"/>
      <c r="E25" s="62"/>
      <c r="F25" s="62"/>
      <c r="G25" s="62"/>
      <c r="H25" s="62"/>
      <c r="I25" s="62"/>
      <c r="J25" s="131" t="str">
        <f>IF(M22=3,C9,IF(N22=3,G9,""))</f>
        <v>MPS</v>
      </c>
      <c r="K25" s="131"/>
      <c r="L25" s="131"/>
      <c r="M25" s="131"/>
      <c r="N25" s="131"/>
      <c r="O25" s="65"/>
      <c r="Q25" s="68"/>
      <c r="R25" s="68"/>
    </row>
    <row r="26" spans="1:18" ht="18">
      <c r="A26" s="120"/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2"/>
      <c r="M26" s="122"/>
      <c r="N26" s="122"/>
      <c r="O26" s="123"/>
      <c r="Q26" s="68"/>
      <c r="R26" s="68"/>
    </row>
    <row r="29" spans="1:17" ht="15.75">
      <c r="A29" s="56"/>
      <c r="B29" s="57"/>
      <c r="C29" s="3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Q29" s="45" t="s">
        <v>50</v>
      </c>
    </row>
    <row r="30" spans="1:17" ht="15.75">
      <c r="A30" s="60"/>
      <c r="B30" s="1"/>
      <c r="C30" s="61" t="s">
        <v>51</v>
      </c>
      <c r="D30" s="62"/>
      <c r="E30" s="62"/>
      <c r="F30" s="1"/>
      <c r="G30" s="63" t="s">
        <v>52</v>
      </c>
      <c r="H30" s="64"/>
      <c r="I30" s="124" t="s">
        <v>0</v>
      </c>
      <c r="J30" s="124"/>
      <c r="K30" s="124"/>
      <c r="L30" s="124"/>
      <c r="M30" s="124"/>
      <c r="N30" s="124"/>
      <c r="O30" s="65"/>
      <c r="Q30" s="45" t="s">
        <v>53</v>
      </c>
    </row>
    <row r="31" spans="1:18" ht="17.25" customHeight="1">
      <c r="A31" s="60"/>
      <c r="B31" s="66"/>
      <c r="C31" s="67" t="s">
        <v>54</v>
      </c>
      <c r="D31" s="62"/>
      <c r="E31" s="62"/>
      <c r="F31" s="1"/>
      <c r="G31" s="63" t="s">
        <v>55</v>
      </c>
      <c r="H31" s="64"/>
      <c r="I31" s="124" t="s">
        <v>42</v>
      </c>
      <c r="J31" s="124"/>
      <c r="K31" s="124"/>
      <c r="L31" s="124"/>
      <c r="M31" s="124"/>
      <c r="N31" s="124"/>
      <c r="O31" s="65"/>
      <c r="Q31" s="68"/>
      <c r="R31" s="68"/>
    </row>
    <row r="32" spans="1:18" ht="15">
      <c r="A32" s="60"/>
      <c r="B32" s="62"/>
      <c r="C32" s="69" t="s">
        <v>56</v>
      </c>
      <c r="D32" s="62"/>
      <c r="E32" s="62"/>
      <c r="F32" s="62"/>
      <c r="G32" s="63" t="s">
        <v>57</v>
      </c>
      <c r="H32" s="70"/>
      <c r="I32" s="125">
        <v>50</v>
      </c>
      <c r="J32" s="125"/>
      <c r="K32" s="125"/>
      <c r="L32" s="125"/>
      <c r="M32" s="125"/>
      <c r="N32" s="125"/>
      <c r="O32" s="65"/>
      <c r="Q32" s="68"/>
      <c r="R32" s="68"/>
    </row>
    <row r="33" spans="1:18" ht="15.75">
      <c r="A33" s="60"/>
      <c r="B33" s="62"/>
      <c r="C33" s="62"/>
      <c r="D33" s="62"/>
      <c r="E33" s="62"/>
      <c r="F33" s="62"/>
      <c r="G33" s="63" t="s">
        <v>59</v>
      </c>
      <c r="H33" s="64"/>
      <c r="I33" s="126">
        <v>41209</v>
      </c>
      <c r="J33" s="126"/>
      <c r="K33" s="126"/>
      <c r="L33" s="71" t="s">
        <v>60</v>
      </c>
      <c r="M33" s="127" t="s">
        <v>114</v>
      </c>
      <c r="N33" s="127"/>
      <c r="O33" s="65"/>
      <c r="Q33" s="68"/>
      <c r="R33" s="68"/>
    </row>
    <row r="34" spans="1:18" ht="15">
      <c r="A34" s="60"/>
      <c r="B34" s="1"/>
      <c r="C34" s="72" t="s">
        <v>62</v>
      </c>
      <c r="D34" s="62"/>
      <c r="E34" s="62"/>
      <c r="F34" s="62"/>
      <c r="G34" s="72" t="s">
        <v>62</v>
      </c>
      <c r="H34" s="62"/>
      <c r="I34" s="62"/>
      <c r="J34" s="62"/>
      <c r="K34" s="62"/>
      <c r="L34" s="62"/>
      <c r="M34" s="62"/>
      <c r="N34" s="62"/>
      <c r="O34" s="73"/>
      <c r="Q34" s="68"/>
      <c r="R34" s="68"/>
    </row>
    <row r="35" spans="1:18" ht="15.75">
      <c r="A35" s="65"/>
      <c r="B35" s="74" t="s">
        <v>63</v>
      </c>
      <c r="C35" s="128" t="s">
        <v>20</v>
      </c>
      <c r="D35" s="128"/>
      <c r="E35" s="75"/>
      <c r="F35" s="76" t="s">
        <v>64</v>
      </c>
      <c r="G35" s="128" t="s">
        <v>26</v>
      </c>
      <c r="H35" s="128"/>
      <c r="I35" s="128"/>
      <c r="J35" s="128"/>
      <c r="K35" s="128"/>
      <c r="L35" s="128"/>
      <c r="M35" s="128"/>
      <c r="N35" s="128"/>
      <c r="O35" s="65"/>
      <c r="Q35" s="68"/>
      <c r="R35" s="68"/>
    </row>
    <row r="36" spans="1:18" ht="15">
      <c r="A36" s="65"/>
      <c r="B36" s="77" t="s">
        <v>65</v>
      </c>
      <c r="C36" s="129" t="s">
        <v>117</v>
      </c>
      <c r="D36" s="129"/>
      <c r="E36" s="78"/>
      <c r="F36" s="79" t="s">
        <v>67</v>
      </c>
      <c r="G36" s="129" t="s">
        <v>118</v>
      </c>
      <c r="H36" s="129"/>
      <c r="I36" s="129"/>
      <c r="J36" s="129"/>
      <c r="K36" s="129"/>
      <c r="L36" s="129"/>
      <c r="M36" s="129"/>
      <c r="N36" s="129"/>
      <c r="O36" s="65"/>
      <c r="Q36" s="68"/>
      <c r="R36" s="68"/>
    </row>
    <row r="37" spans="1:18" ht="15">
      <c r="A37" s="65"/>
      <c r="B37" s="80" t="s">
        <v>69</v>
      </c>
      <c r="C37" s="129" t="s">
        <v>119</v>
      </c>
      <c r="D37" s="129"/>
      <c r="E37" s="78"/>
      <c r="F37" s="81" t="s">
        <v>71</v>
      </c>
      <c r="G37" s="129" t="s">
        <v>120</v>
      </c>
      <c r="H37" s="129"/>
      <c r="I37" s="129"/>
      <c r="J37" s="129"/>
      <c r="K37" s="129"/>
      <c r="L37" s="129"/>
      <c r="M37" s="129"/>
      <c r="N37" s="129"/>
      <c r="O37" s="65"/>
      <c r="Q37" s="68"/>
      <c r="R37" s="68"/>
    </row>
    <row r="38" spans="1:18" ht="15">
      <c r="A38" s="60"/>
      <c r="B38" s="82" t="s">
        <v>73</v>
      </c>
      <c r="C38" s="83"/>
      <c r="D38" s="84"/>
      <c r="E38" s="85"/>
      <c r="F38" s="82" t="s">
        <v>73</v>
      </c>
      <c r="G38" s="86"/>
      <c r="H38" s="86"/>
      <c r="I38" s="86"/>
      <c r="J38" s="86"/>
      <c r="K38" s="86"/>
      <c r="L38" s="86"/>
      <c r="M38" s="86"/>
      <c r="N38" s="86"/>
      <c r="O38" s="73"/>
      <c r="Q38" s="68"/>
      <c r="R38" s="68"/>
    </row>
    <row r="39" spans="1:18" ht="15">
      <c r="A39" s="65"/>
      <c r="B39" s="77"/>
      <c r="C39" s="129" t="s">
        <v>117</v>
      </c>
      <c r="D39" s="129"/>
      <c r="E39" s="78"/>
      <c r="F39" s="79"/>
      <c r="G39" s="129" t="s">
        <v>118</v>
      </c>
      <c r="H39" s="129"/>
      <c r="I39" s="129"/>
      <c r="J39" s="129"/>
      <c r="K39" s="129"/>
      <c r="L39" s="129"/>
      <c r="M39" s="129"/>
      <c r="N39" s="129"/>
      <c r="O39" s="65"/>
      <c r="Q39" s="68"/>
      <c r="R39" s="68"/>
    </row>
    <row r="40" spans="1:18" ht="15">
      <c r="A40" s="65"/>
      <c r="B40" s="87"/>
      <c r="C40" s="129" t="s">
        <v>119</v>
      </c>
      <c r="D40" s="129"/>
      <c r="E40" s="78"/>
      <c r="F40" s="88"/>
      <c r="G40" s="129" t="s">
        <v>120</v>
      </c>
      <c r="H40" s="129"/>
      <c r="I40" s="129"/>
      <c r="J40" s="129"/>
      <c r="K40" s="129"/>
      <c r="L40" s="129"/>
      <c r="M40" s="129"/>
      <c r="N40" s="129"/>
      <c r="O40" s="65"/>
      <c r="Q40" s="68"/>
      <c r="R40" s="68"/>
    </row>
    <row r="41" spans="1:18" ht="15.75">
      <c r="A41" s="60"/>
      <c r="B41" s="62"/>
      <c r="C41" s="62"/>
      <c r="D41" s="62"/>
      <c r="E41" s="62"/>
      <c r="F41" s="89" t="s">
        <v>74</v>
      </c>
      <c r="G41" s="72"/>
      <c r="H41" s="72"/>
      <c r="I41" s="72"/>
      <c r="J41" s="62"/>
      <c r="K41" s="62"/>
      <c r="L41" s="62"/>
      <c r="M41" s="90"/>
      <c r="N41" s="1"/>
      <c r="O41" s="73"/>
      <c r="Q41" s="68"/>
      <c r="R41" s="68"/>
    </row>
    <row r="42" spans="1:18" ht="15">
      <c r="A42" s="60"/>
      <c r="B42" s="91" t="s">
        <v>75</v>
      </c>
      <c r="C42" s="62"/>
      <c r="D42" s="62"/>
      <c r="E42" s="62"/>
      <c r="F42" s="92" t="s">
        <v>76</v>
      </c>
      <c r="G42" s="92" t="s">
        <v>77</v>
      </c>
      <c r="H42" s="92" t="s">
        <v>78</v>
      </c>
      <c r="I42" s="92" t="s">
        <v>79</v>
      </c>
      <c r="J42" s="92" t="s">
        <v>80</v>
      </c>
      <c r="K42" s="130" t="s">
        <v>81</v>
      </c>
      <c r="L42" s="130"/>
      <c r="M42" s="93" t="s">
        <v>82</v>
      </c>
      <c r="N42" s="93" t="s">
        <v>83</v>
      </c>
      <c r="O42" s="65"/>
      <c r="R42" s="68"/>
    </row>
    <row r="43" spans="1:18" ht="18" customHeight="1">
      <c r="A43" s="65"/>
      <c r="B43" s="94" t="s">
        <v>84</v>
      </c>
      <c r="C43" s="95" t="str">
        <f>IF(C36&gt;"",C36&amp;" - "&amp;G36,"")</f>
        <v>Hannu Kajander - Pasi Rajala </v>
      </c>
      <c r="D43" s="95"/>
      <c r="E43" s="96"/>
      <c r="F43" s="97">
        <v>6</v>
      </c>
      <c r="G43" s="97">
        <v>10</v>
      </c>
      <c r="H43" s="97">
        <v>6</v>
      </c>
      <c r="I43" s="97"/>
      <c r="J43" s="97"/>
      <c r="K43" s="98">
        <f>IF(ISBLANK(F43),"",COUNTIF(F43:J43,"&gt;=0"))</f>
        <v>3</v>
      </c>
      <c r="L43" s="99">
        <f>IF(ISBLANK(F43),"",(IF(LEFT(F43,1)="-",1,0)+IF(LEFT(G43,1)="-",1,0)+IF(LEFT(H43,1)="-",1,0)+IF(LEFT(I43,1)="-",1,0)+IF(LEFT(J43,1)="-",1,0)))</f>
        <v>0</v>
      </c>
      <c r="M43" s="100">
        <f aca="true" t="shared" si="1" ref="M43:N47">IF(K43=3,1,"")</f>
        <v>1</v>
      </c>
      <c r="N43" s="101">
        <f t="shared" si="1"/>
      </c>
      <c r="O43" s="65"/>
      <c r="Q43" s="68"/>
      <c r="R43" s="68"/>
    </row>
    <row r="44" spans="1:18" ht="18" customHeight="1">
      <c r="A44" s="65"/>
      <c r="B44" s="94" t="s">
        <v>85</v>
      </c>
      <c r="C44" s="95" t="str">
        <f>IF(C37&gt;"",C37&amp;" - "&amp;G37,"")</f>
        <v>PekkaTattari  - Juha Ruokolainen  </v>
      </c>
      <c r="D44" s="102"/>
      <c r="E44" s="96"/>
      <c r="F44" s="103">
        <v>9</v>
      </c>
      <c r="G44" s="97">
        <v>3</v>
      </c>
      <c r="H44" s="97">
        <v>6</v>
      </c>
      <c r="I44" s="97"/>
      <c r="J44" s="97"/>
      <c r="K44" s="98">
        <f>IF(ISBLANK(F44),"",COUNTIF(F44:J44,"&gt;=0"))</f>
        <v>3</v>
      </c>
      <c r="L44" s="99">
        <f>IF(ISBLANK(F44),"",(IF(LEFT(F44,1)="-",1,0)+IF(LEFT(G44,1)="-",1,0)+IF(LEFT(H44,1)="-",1,0)+IF(LEFT(I44,1)="-",1,0)+IF(LEFT(J44,1)="-",1,0)))</f>
        <v>0</v>
      </c>
      <c r="M44" s="100">
        <f t="shared" si="1"/>
        <v>1</v>
      </c>
      <c r="N44" s="101">
        <f t="shared" si="1"/>
      </c>
      <c r="O44" s="65"/>
      <c r="Q44" s="68"/>
      <c r="R44" s="68"/>
    </row>
    <row r="45" spans="1:18" ht="18" customHeight="1">
      <c r="A45" s="65"/>
      <c r="B45" s="104" t="s">
        <v>86</v>
      </c>
      <c r="C45" s="105" t="str">
        <f>IF(C39&gt;"",C39&amp;" / "&amp;C40,"")</f>
        <v>Hannu Kajander / PekkaTattari </v>
      </c>
      <c r="D45" s="106" t="str">
        <f>IF(G39&gt;"",G39&amp;" / "&amp;G40,"")</f>
        <v>Pasi Rajala  / Juha Ruokolainen  </v>
      </c>
      <c r="E45" s="107"/>
      <c r="F45" s="108">
        <v>6</v>
      </c>
      <c r="G45" s="109">
        <v>9</v>
      </c>
      <c r="H45" s="110">
        <v>7</v>
      </c>
      <c r="I45" s="110"/>
      <c r="J45" s="110"/>
      <c r="K45" s="98">
        <f>IF(ISBLANK(F45),"",COUNTIF(F45:J45,"&gt;=0"))</f>
        <v>3</v>
      </c>
      <c r="L45" s="99">
        <f>IF(ISBLANK(F45),"",(IF(LEFT(F45,1)="-",1,0)+IF(LEFT(G45,1)="-",1,0)+IF(LEFT(H45,1)="-",1,0)+IF(LEFT(I45,1)="-",1,0)+IF(LEFT(J45,1)="-",1,0)))</f>
        <v>0</v>
      </c>
      <c r="M45" s="100">
        <f t="shared" si="1"/>
        <v>1</v>
      </c>
      <c r="N45" s="101">
        <f t="shared" si="1"/>
      </c>
      <c r="O45" s="65"/>
      <c r="Q45" s="68"/>
      <c r="R45" s="68"/>
    </row>
    <row r="46" spans="1:18" ht="18" customHeight="1">
      <c r="A46" s="65"/>
      <c r="B46" s="94" t="s">
        <v>87</v>
      </c>
      <c r="C46" s="95" t="str">
        <f>IF(+C36&gt;"",C36&amp;" - "&amp;G37,"")</f>
        <v>Hannu Kajander - Juha Ruokolainen  </v>
      </c>
      <c r="D46" s="102"/>
      <c r="E46" s="96"/>
      <c r="F46" s="111"/>
      <c r="G46" s="97"/>
      <c r="H46" s="97"/>
      <c r="I46" s="97"/>
      <c r="J46" s="97"/>
      <c r="K46" s="98">
        <f>IF(ISBLANK(F46),"",COUNTIF(F46:J46,"&gt;=0"))</f>
      </c>
      <c r="L46" s="99">
        <f>IF(ISBLANK(F46),"",(IF(LEFT(F46,1)="-",1,0)+IF(LEFT(G46,1)="-",1,0)+IF(LEFT(H46,1)="-",1,0)+IF(LEFT(I46,1)="-",1,0)+IF(LEFT(J46,1)="-",1,0)))</f>
      </c>
      <c r="M46" s="100">
        <f t="shared" si="1"/>
      </c>
      <c r="N46" s="101">
        <f t="shared" si="1"/>
      </c>
      <c r="O46" s="65"/>
      <c r="Q46" s="68"/>
      <c r="R46" s="68"/>
    </row>
    <row r="47" spans="1:18" ht="18" customHeight="1">
      <c r="A47" s="65"/>
      <c r="B47" s="94" t="s">
        <v>88</v>
      </c>
      <c r="C47" s="95" t="str">
        <f>IF(+C37&gt;"",C37&amp;" - "&amp;G36,"")</f>
        <v>PekkaTattari  - Pasi Rajala </v>
      </c>
      <c r="D47" s="102"/>
      <c r="E47" s="96"/>
      <c r="F47" s="97"/>
      <c r="G47" s="97"/>
      <c r="H47" s="97"/>
      <c r="I47" s="97"/>
      <c r="J47" s="97"/>
      <c r="K47" s="98">
        <f>IF(ISBLANK(F47),"",COUNTIF(F47:J47,"&gt;=0"))</f>
      </c>
      <c r="L47" s="112">
        <f>IF(ISBLANK(F47),"",(IF(LEFT(F47,1)="-",1,0)+IF(LEFT(G47,1)="-",1,0)+IF(LEFT(H47,1)="-",1,0)+IF(LEFT(I47,1)="-",1,0)+IF(LEFT(J47,1)="-",1,0)))</f>
      </c>
      <c r="M47" s="100">
        <f t="shared" si="1"/>
      </c>
      <c r="N47" s="101">
        <f t="shared" si="1"/>
      </c>
      <c r="O47" s="65"/>
      <c r="Q47" s="68"/>
      <c r="R47" s="68"/>
    </row>
    <row r="48" spans="1:18" ht="15.75">
      <c r="A48" s="60"/>
      <c r="B48" s="62"/>
      <c r="C48" s="62"/>
      <c r="D48" s="62"/>
      <c r="E48" s="62"/>
      <c r="F48" s="62"/>
      <c r="G48" s="62"/>
      <c r="H48" s="62"/>
      <c r="I48" s="113" t="s">
        <v>89</v>
      </c>
      <c r="J48" s="114"/>
      <c r="K48" s="115">
        <f>IF(ISBLANK(D43),"",SUM(K43:K47))</f>
      </c>
      <c r="L48" s="115">
        <f>IF(ISBLANK(E43),"",SUM(L43:L47))</f>
      </c>
      <c r="M48" s="116">
        <f>IF(ISBLANK(F43),"",SUM(M43:M47))</f>
        <v>3</v>
      </c>
      <c r="N48" s="117">
        <f>IF(ISBLANK(F43),"",SUM(N43:N47))</f>
        <v>0</v>
      </c>
      <c r="O48" s="65"/>
      <c r="Q48" s="68"/>
      <c r="R48" s="68"/>
    </row>
    <row r="49" spans="1:18" ht="15">
      <c r="A49" s="60"/>
      <c r="B49" s="61" t="s">
        <v>90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73"/>
      <c r="Q49" s="68"/>
      <c r="R49" s="68"/>
    </row>
    <row r="50" spans="1:18" ht="15">
      <c r="A50" s="60"/>
      <c r="B50" s="118" t="s">
        <v>91</v>
      </c>
      <c r="C50" s="118"/>
      <c r="D50" s="118" t="s">
        <v>92</v>
      </c>
      <c r="E50" s="119"/>
      <c r="F50" s="118"/>
      <c r="G50" s="118" t="s">
        <v>93</v>
      </c>
      <c r="H50" s="119"/>
      <c r="I50" s="118"/>
      <c r="J50" s="52" t="s">
        <v>94</v>
      </c>
      <c r="K50" s="1"/>
      <c r="L50" s="62"/>
      <c r="M50" s="62"/>
      <c r="N50" s="62"/>
      <c r="O50" s="73"/>
      <c r="Q50" s="68"/>
      <c r="R50" s="68"/>
    </row>
    <row r="51" spans="1:18" ht="18">
      <c r="A51" s="60"/>
      <c r="B51" s="62"/>
      <c r="C51" s="62"/>
      <c r="D51" s="62"/>
      <c r="E51" s="62"/>
      <c r="F51" s="62"/>
      <c r="G51" s="62"/>
      <c r="H51" s="62"/>
      <c r="I51" s="62"/>
      <c r="J51" s="131" t="str">
        <f>IF(M48=3,C35,IF(N48=3,G35,""))</f>
        <v>TuTo</v>
      </c>
      <c r="K51" s="131"/>
      <c r="L51" s="131"/>
      <c r="M51" s="131"/>
      <c r="N51" s="131"/>
      <c r="O51" s="65"/>
      <c r="Q51" s="68"/>
      <c r="R51" s="68"/>
    </row>
    <row r="52" spans="1:18" ht="18">
      <c r="A52" s="120"/>
      <c r="B52" s="121"/>
      <c r="C52" s="121"/>
      <c r="D52" s="121"/>
      <c r="E52" s="121"/>
      <c r="F52" s="121"/>
      <c r="G52" s="121"/>
      <c r="H52" s="121"/>
      <c r="I52" s="121"/>
      <c r="J52" s="122"/>
      <c r="K52" s="122"/>
      <c r="L52" s="122"/>
      <c r="M52" s="122"/>
      <c r="N52" s="122"/>
      <c r="O52" s="123"/>
      <c r="Q52" s="68"/>
      <c r="R52" s="68"/>
    </row>
    <row r="55" spans="1:17" ht="15.75">
      <c r="A55" s="56"/>
      <c r="B55" s="57"/>
      <c r="C55" s="3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Q55" s="45" t="s">
        <v>50</v>
      </c>
    </row>
    <row r="56" spans="1:17" ht="15.75">
      <c r="A56" s="60"/>
      <c r="B56" s="1"/>
      <c r="C56" s="61" t="s">
        <v>51</v>
      </c>
      <c r="D56" s="62"/>
      <c r="E56" s="62"/>
      <c r="F56" s="1"/>
      <c r="G56" s="63" t="s">
        <v>52</v>
      </c>
      <c r="H56" s="64"/>
      <c r="I56" s="124" t="s">
        <v>0</v>
      </c>
      <c r="J56" s="124"/>
      <c r="K56" s="124"/>
      <c r="L56" s="124"/>
      <c r="M56" s="124"/>
      <c r="N56" s="124"/>
      <c r="O56" s="65"/>
      <c r="Q56" s="45" t="s">
        <v>53</v>
      </c>
    </row>
    <row r="57" spans="1:18" ht="17.25" customHeight="1">
      <c r="A57" s="60"/>
      <c r="B57" s="66"/>
      <c r="C57" s="67" t="s">
        <v>54</v>
      </c>
      <c r="D57" s="62"/>
      <c r="E57" s="62"/>
      <c r="F57" s="1"/>
      <c r="G57" s="63" t="s">
        <v>55</v>
      </c>
      <c r="H57" s="64"/>
      <c r="I57" s="124" t="s">
        <v>42</v>
      </c>
      <c r="J57" s="124"/>
      <c r="K57" s="124"/>
      <c r="L57" s="124"/>
      <c r="M57" s="124"/>
      <c r="N57" s="124"/>
      <c r="O57" s="65"/>
      <c r="Q57" s="68"/>
      <c r="R57" s="68"/>
    </row>
    <row r="58" spans="1:18" ht="15">
      <c r="A58" s="60"/>
      <c r="B58" s="62"/>
      <c r="C58" s="69" t="s">
        <v>56</v>
      </c>
      <c r="D58" s="62"/>
      <c r="E58" s="62"/>
      <c r="F58" s="62"/>
      <c r="G58" s="63" t="s">
        <v>57</v>
      </c>
      <c r="H58" s="70"/>
      <c r="I58" s="125">
        <v>50</v>
      </c>
      <c r="J58" s="125"/>
      <c r="K58" s="125"/>
      <c r="L58" s="125"/>
      <c r="M58" s="125"/>
      <c r="N58" s="125"/>
      <c r="O58" s="65"/>
      <c r="Q58" s="68"/>
      <c r="R58" s="68"/>
    </row>
    <row r="59" spans="1:18" ht="15.75">
      <c r="A59" s="60"/>
      <c r="B59" s="62"/>
      <c r="C59" s="62"/>
      <c r="D59" s="62"/>
      <c r="E59" s="62"/>
      <c r="F59" s="62"/>
      <c r="G59" s="63" t="s">
        <v>59</v>
      </c>
      <c r="H59" s="64"/>
      <c r="I59" s="126">
        <v>41209</v>
      </c>
      <c r="J59" s="126"/>
      <c r="K59" s="126"/>
      <c r="L59" s="71" t="s">
        <v>60</v>
      </c>
      <c r="M59" s="127" t="s">
        <v>114</v>
      </c>
      <c r="N59" s="127"/>
      <c r="O59" s="65"/>
      <c r="Q59" s="68"/>
      <c r="R59" s="68"/>
    </row>
    <row r="60" spans="1:18" ht="15">
      <c r="A60" s="60"/>
      <c r="B60" s="1"/>
      <c r="C60" s="72" t="s">
        <v>62</v>
      </c>
      <c r="D60" s="62"/>
      <c r="E60" s="62"/>
      <c r="F60" s="62"/>
      <c r="G60" s="72" t="s">
        <v>62</v>
      </c>
      <c r="H60" s="62"/>
      <c r="I60" s="62"/>
      <c r="J60" s="62"/>
      <c r="K60" s="62"/>
      <c r="L60" s="62"/>
      <c r="M60" s="62"/>
      <c r="N60" s="62"/>
      <c r="O60" s="73"/>
      <c r="Q60" s="68"/>
      <c r="R60" s="68"/>
    </row>
    <row r="61" spans="1:18" ht="15.75">
      <c r="A61" s="65"/>
      <c r="B61" s="74" t="s">
        <v>63</v>
      </c>
      <c r="C61" s="128" t="s">
        <v>27</v>
      </c>
      <c r="D61" s="128"/>
      <c r="E61" s="75"/>
      <c r="F61" s="76" t="s">
        <v>64</v>
      </c>
      <c r="G61" s="128" t="s">
        <v>28</v>
      </c>
      <c r="H61" s="128"/>
      <c r="I61" s="128"/>
      <c r="J61" s="128"/>
      <c r="K61" s="128"/>
      <c r="L61" s="128"/>
      <c r="M61" s="128"/>
      <c r="N61" s="128"/>
      <c r="O61" s="65"/>
      <c r="Q61" s="68"/>
      <c r="R61" s="68"/>
    </row>
    <row r="62" spans="1:18" ht="15">
      <c r="A62" s="65"/>
      <c r="B62" s="77" t="s">
        <v>65</v>
      </c>
      <c r="C62" s="129" t="s">
        <v>121</v>
      </c>
      <c r="D62" s="129"/>
      <c r="E62" s="78"/>
      <c r="F62" s="79" t="s">
        <v>67</v>
      </c>
      <c r="G62" s="129" t="s">
        <v>122</v>
      </c>
      <c r="H62" s="129"/>
      <c r="I62" s="129"/>
      <c r="J62" s="129"/>
      <c r="K62" s="129"/>
      <c r="L62" s="129"/>
      <c r="M62" s="129"/>
      <c r="N62" s="129"/>
      <c r="O62" s="65"/>
      <c r="Q62" s="68"/>
      <c r="R62" s="68"/>
    </row>
    <row r="63" spans="1:18" ht="15">
      <c r="A63" s="65"/>
      <c r="B63" s="80" t="s">
        <v>69</v>
      </c>
      <c r="C63" s="129" t="s">
        <v>123</v>
      </c>
      <c r="D63" s="129"/>
      <c r="E63" s="78"/>
      <c r="F63" s="81" t="s">
        <v>71</v>
      </c>
      <c r="G63" s="129" t="s">
        <v>124</v>
      </c>
      <c r="H63" s="129"/>
      <c r="I63" s="129"/>
      <c r="J63" s="129"/>
      <c r="K63" s="129"/>
      <c r="L63" s="129"/>
      <c r="M63" s="129"/>
      <c r="N63" s="129"/>
      <c r="O63" s="65"/>
      <c r="Q63" s="68"/>
      <c r="R63" s="68"/>
    </row>
    <row r="64" spans="1:18" ht="15">
      <c r="A64" s="60"/>
      <c r="B64" s="82" t="s">
        <v>73</v>
      </c>
      <c r="C64" s="83"/>
      <c r="D64" s="84"/>
      <c r="E64" s="85"/>
      <c r="F64" s="82" t="s">
        <v>73</v>
      </c>
      <c r="G64" s="86"/>
      <c r="H64" s="86"/>
      <c r="I64" s="86"/>
      <c r="J64" s="86"/>
      <c r="K64" s="86"/>
      <c r="L64" s="86"/>
      <c r="M64" s="86"/>
      <c r="N64" s="86"/>
      <c r="O64" s="73"/>
      <c r="Q64" s="68"/>
      <c r="R64" s="68"/>
    </row>
    <row r="65" spans="1:18" ht="15">
      <c r="A65" s="65"/>
      <c r="B65" s="77"/>
      <c r="C65" s="129" t="s">
        <v>121</v>
      </c>
      <c r="D65" s="129"/>
      <c r="E65" s="78"/>
      <c r="F65" s="79"/>
      <c r="G65" s="129" t="s">
        <v>122</v>
      </c>
      <c r="H65" s="129"/>
      <c r="I65" s="129"/>
      <c r="J65" s="129"/>
      <c r="K65" s="129"/>
      <c r="L65" s="129"/>
      <c r="M65" s="129"/>
      <c r="N65" s="129"/>
      <c r="O65" s="65"/>
      <c r="Q65" s="68"/>
      <c r="R65" s="68"/>
    </row>
    <row r="66" spans="1:18" ht="15">
      <c r="A66" s="65"/>
      <c r="B66" s="87"/>
      <c r="C66" s="129" t="s">
        <v>123</v>
      </c>
      <c r="D66" s="129"/>
      <c r="E66" s="78"/>
      <c r="F66" s="88"/>
      <c r="G66" s="129" t="s">
        <v>124</v>
      </c>
      <c r="H66" s="129"/>
      <c r="I66" s="129"/>
      <c r="J66" s="129"/>
      <c r="K66" s="129"/>
      <c r="L66" s="129"/>
      <c r="M66" s="129"/>
      <c r="N66" s="129"/>
      <c r="O66" s="65"/>
      <c r="Q66" s="68"/>
      <c r="R66" s="68"/>
    </row>
    <row r="67" spans="1:18" ht="15.75">
      <c r="A67" s="60"/>
      <c r="B67" s="62"/>
      <c r="C67" s="62"/>
      <c r="D67" s="62"/>
      <c r="E67" s="62"/>
      <c r="F67" s="89" t="s">
        <v>74</v>
      </c>
      <c r="G67" s="72"/>
      <c r="H67" s="72"/>
      <c r="I67" s="72"/>
      <c r="J67" s="62"/>
      <c r="K67" s="62"/>
      <c r="L67" s="62"/>
      <c r="M67" s="90"/>
      <c r="N67" s="1"/>
      <c r="O67" s="73"/>
      <c r="Q67" s="68"/>
      <c r="R67" s="68"/>
    </row>
    <row r="68" spans="1:18" ht="15">
      <c r="A68" s="60"/>
      <c r="B68" s="91" t="s">
        <v>75</v>
      </c>
      <c r="C68" s="62"/>
      <c r="D68" s="62"/>
      <c r="E68" s="62"/>
      <c r="F68" s="92" t="s">
        <v>76</v>
      </c>
      <c r="G68" s="92" t="s">
        <v>77</v>
      </c>
      <c r="H68" s="92" t="s">
        <v>78</v>
      </c>
      <c r="I68" s="92" t="s">
        <v>79</v>
      </c>
      <c r="J68" s="92" t="s">
        <v>80</v>
      </c>
      <c r="K68" s="130" t="s">
        <v>81</v>
      </c>
      <c r="L68" s="130"/>
      <c r="M68" s="93" t="s">
        <v>82</v>
      </c>
      <c r="N68" s="93" t="s">
        <v>83</v>
      </c>
      <c r="O68" s="65"/>
      <c r="R68" s="68"/>
    </row>
    <row r="69" spans="1:18" ht="18" customHeight="1">
      <c r="A69" s="65"/>
      <c r="B69" s="94" t="s">
        <v>84</v>
      </c>
      <c r="C69" s="95" t="str">
        <f>IF(C62&gt;"",C62&amp;" - "&amp;G62,"")</f>
        <v>Vesa Bäckman - Juha Mustonen </v>
      </c>
      <c r="D69" s="95"/>
      <c r="E69" s="96"/>
      <c r="F69" s="97">
        <v>5</v>
      </c>
      <c r="G69" s="97">
        <v>2</v>
      </c>
      <c r="H69" s="97">
        <v>6</v>
      </c>
      <c r="I69" s="97"/>
      <c r="J69" s="97"/>
      <c r="K69" s="98">
        <f>IF(ISBLANK(F69),"",COUNTIF(F69:J69,"&gt;=0"))</f>
        <v>3</v>
      </c>
      <c r="L69" s="99">
        <f>IF(ISBLANK(F69),"",(IF(LEFT(F69,1)="-",1,0)+IF(LEFT(G69,1)="-",1,0)+IF(LEFT(H69,1)="-",1,0)+IF(LEFT(I69,1)="-",1,0)+IF(LEFT(J69,1)="-",1,0)))</f>
        <v>0</v>
      </c>
      <c r="M69" s="100">
        <f aca="true" t="shared" si="2" ref="M69:N73">IF(K69=3,1,"")</f>
        <v>1</v>
      </c>
      <c r="N69" s="101">
        <f t="shared" si="2"/>
      </c>
      <c r="O69" s="65"/>
      <c r="Q69" s="68"/>
      <c r="R69" s="68"/>
    </row>
    <row r="70" spans="1:18" ht="18" customHeight="1">
      <c r="A70" s="65"/>
      <c r="B70" s="94" t="s">
        <v>85</v>
      </c>
      <c r="C70" s="95" t="str">
        <f>IF(C63&gt;"",C63&amp;" - "&amp;G63,"")</f>
        <v>Kari Räsänen  - Jorma Hietikko </v>
      </c>
      <c r="D70" s="102"/>
      <c r="E70" s="96"/>
      <c r="F70" s="103">
        <v>-5</v>
      </c>
      <c r="G70" s="97">
        <v>-10</v>
      </c>
      <c r="H70" s="97">
        <v>-6</v>
      </c>
      <c r="I70" s="97"/>
      <c r="J70" s="97"/>
      <c r="K70" s="98">
        <f>IF(ISBLANK(F70),"",COUNTIF(F70:J70,"&gt;=0"))</f>
        <v>0</v>
      </c>
      <c r="L70" s="99">
        <f>IF(ISBLANK(F70),"",(IF(LEFT(F70,1)="-",1,0)+IF(LEFT(G70,1)="-",1,0)+IF(LEFT(H70,1)="-",1,0)+IF(LEFT(I70,1)="-",1,0)+IF(LEFT(J70,1)="-",1,0)))</f>
        <v>3</v>
      </c>
      <c r="M70" s="100">
        <f t="shared" si="2"/>
      </c>
      <c r="N70" s="101">
        <f t="shared" si="2"/>
        <v>1</v>
      </c>
      <c r="O70" s="65"/>
      <c r="Q70" s="68"/>
      <c r="R70" s="68"/>
    </row>
    <row r="71" spans="1:18" ht="18" customHeight="1">
      <c r="A71" s="65"/>
      <c r="B71" s="104" t="s">
        <v>86</v>
      </c>
      <c r="C71" s="105" t="str">
        <f>IF(C65&gt;"",C65&amp;" / "&amp;C66,"")</f>
        <v>Vesa Bäckman / Kari Räsänen </v>
      </c>
      <c r="D71" s="106" t="str">
        <f>IF(G65&gt;"",G65&amp;" / "&amp;G66,"")</f>
        <v>Juha Mustonen  / Jorma Hietikko </v>
      </c>
      <c r="E71" s="107"/>
      <c r="F71" s="108">
        <v>-8</v>
      </c>
      <c r="G71" s="109">
        <v>-7</v>
      </c>
      <c r="H71" s="110">
        <v>-8</v>
      </c>
      <c r="I71" s="110"/>
      <c r="J71" s="110"/>
      <c r="K71" s="98">
        <f>IF(ISBLANK(F71),"",COUNTIF(F71:J71,"&gt;=0"))</f>
        <v>0</v>
      </c>
      <c r="L71" s="99">
        <f>IF(ISBLANK(F71),"",(IF(LEFT(F71,1)="-",1,0)+IF(LEFT(G71,1)="-",1,0)+IF(LEFT(H71,1)="-",1,0)+IF(LEFT(I71,1)="-",1,0)+IF(LEFT(J71,1)="-",1,0)))</f>
        <v>3</v>
      </c>
      <c r="M71" s="100">
        <f t="shared" si="2"/>
      </c>
      <c r="N71" s="101">
        <f t="shared" si="2"/>
        <v>1</v>
      </c>
      <c r="O71" s="65"/>
      <c r="Q71" s="68"/>
      <c r="R71" s="68"/>
    </row>
    <row r="72" spans="1:18" ht="18" customHeight="1">
      <c r="A72" s="65"/>
      <c r="B72" s="94" t="s">
        <v>87</v>
      </c>
      <c r="C72" s="95" t="str">
        <f>IF(+C62&gt;"",C62&amp;" - "&amp;G63,"")</f>
        <v>Vesa Bäckman - Jorma Hietikko </v>
      </c>
      <c r="D72" s="102"/>
      <c r="E72" s="96"/>
      <c r="F72" s="111">
        <v>9</v>
      </c>
      <c r="G72" s="97">
        <v>9</v>
      </c>
      <c r="H72" s="97">
        <v>-9</v>
      </c>
      <c r="I72" s="97">
        <v>-11</v>
      </c>
      <c r="J72" s="97">
        <v>6</v>
      </c>
      <c r="K72" s="98">
        <f>IF(ISBLANK(F72),"",COUNTIF(F72:J72,"&gt;=0"))</f>
        <v>3</v>
      </c>
      <c r="L72" s="99">
        <f>IF(ISBLANK(F72),"",(IF(LEFT(F72,1)="-",1,0)+IF(LEFT(G72,1)="-",1,0)+IF(LEFT(H72,1)="-",1,0)+IF(LEFT(I72,1)="-",1,0)+IF(LEFT(J72,1)="-",1,0)))</f>
        <v>2</v>
      </c>
      <c r="M72" s="100">
        <f t="shared" si="2"/>
        <v>1</v>
      </c>
      <c r="N72" s="101">
        <f t="shared" si="2"/>
      </c>
      <c r="O72" s="65"/>
      <c r="Q72" s="68"/>
      <c r="R72" s="68"/>
    </row>
    <row r="73" spans="1:18" ht="18" customHeight="1">
      <c r="A73" s="65"/>
      <c r="B73" s="94" t="s">
        <v>88</v>
      </c>
      <c r="C73" s="95" t="str">
        <f>IF(+C63&gt;"",C63&amp;" - "&amp;G62,"")</f>
        <v>Kari Räsänen  - Juha Mustonen </v>
      </c>
      <c r="D73" s="102"/>
      <c r="E73" s="96"/>
      <c r="F73" s="97">
        <v>1</v>
      </c>
      <c r="G73" s="97">
        <v>9</v>
      </c>
      <c r="H73" s="97">
        <v>-9</v>
      </c>
      <c r="I73" s="97">
        <v>-12</v>
      </c>
      <c r="J73" s="97">
        <v>3</v>
      </c>
      <c r="K73" s="98">
        <f>IF(ISBLANK(F73),"",COUNTIF(F73:J73,"&gt;=0"))</f>
        <v>3</v>
      </c>
      <c r="L73" s="112">
        <f>IF(ISBLANK(F73),"",(IF(LEFT(F73,1)="-",1,0)+IF(LEFT(G73,1)="-",1,0)+IF(LEFT(H73,1)="-",1,0)+IF(LEFT(I73,1)="-",1,0)+IF(LEFT(J73,1)="-",1,0)))</f>
        <v>2</v>
      </c>
      <c r="M73" s="100">
        <f t="shared" si="2"/>
        <v>1</v>
      </c>
      <c r="N73" s="101">
        <f t="shared" si="2"/>
      </c>
      <c r="O73" s="65"/>
      <c r="Q73" s="68"/>
      <c r="R73" s="68"/>
    </row>
    <row r="74" spans="1:18" ht="15.75">
      <c r="A74" s="60"/>
      <c r="B74" s="62"/>
      <c r="C74" s="62"/>
      <c r="D74" s="62"/>
      <c r="E74" s="62"/>
      <c r="F74" s="62"/>
      <c r="G74" s="62"/>
      <c r="H74" s="62"/>
      <c r="I74" s="113" t="s">
        <v>89</v>
      </c>
      <c r="J74" s="114"/>
      <c r="K74" s="115">
        <f>IF(ISBLANK(D69),"",SUM(K69:K73))</f>
      </c>
      <c r="L74" s="115">
        <f>IF(ISBLANK(E69),"",SUM(L69:L73))</f>
      </c>
      <c r="M74" s="116">
        <f>IF(ISBLANK(F69),"",SUM(M69:M73))</f>
        <v>3</v>
      </c>
      <c r="N74" s="117">
        <f>IF(ISBLANK(F69),"",SUM(N69:N73))</f>
        <v>2</v>
      </c>
      <c r="O74" s="65"/>
      <c r="Q74" s="68"/>
      <c r="R74" s="68"/>
    </row>
    <row r="75" spans="1:18" ht="15">
      <c r="A75" s="60"/>
      <c r="B75" s="61" t="s">
        <v>90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73"/>
      <c r="Q75" s="68"/>
      <c r="R75" s="68"/>
    </row>
    <row r="76" spans="1:18" ht="15">
      <c r="A76" s="60"/>
      <c r="B76" s="118" t="s">
        <v>91</v>
      </c>
      <c r="C76" s="118"/>
      <c r="D76" s="118" t="s">
        <v>92</v>
      </c>
      <c r="E76" s="119"/>
      <c r="F76" s="118"/>
      <c r="G76" s="118" t="s">
        <v>93</v>
      </c>
      <c r="H76" s="119"/>
      <c r="I76" s="118"/>
      <c r="J76" s="52" t="s">
        <v>94</v>
      </c>
      <c r="K76" s="1"/>
      <c r="L76" s="62"/>
      <c r="M76" s="62"/>
      <c r="N76" s="62"/>
      <c r="O76" s="73"/>
      <c r="Q76" s="68"/>
      <c r="R76" s="68"/>
    </row>
    <row r="77" spans="1:18" ht="18">
      <c r="A77" s="60"/>
      <c r="B77" s="62"/>
      <c r="C77" s="62"/>
      <c r="D77" s="62"/>
      <c r="E77" s="62"/>
      <c r="F77" s="62"/>
      <c r="G77" s="62"/>
      <c r="H77" s="62"/>
      <c r="I77" s="62"/>
      <c r="J77" s="131" t="str">
        <f>IF(M74=3,C61,IF(N74=3,G61,""))</f>
        <v>JPT</v>
      </c>
      <c r="K77" s="131"/>
      <c r="L77" s="131"/>
      <c r="M77" s="131"/>
      <c r="N77" s="131"/>
      <c r="O77" s="65"/>
      <c r="Q77" s="68"/>
      <c r="R77" s="68"/>
    </row>
    <row r="78" spans="1:18" ht="18">
      <c r="A78" s="120"/>
      <c r="B78" s="121"/>
      <c r="C78" s="121"/>
      <c r="D78" s="121"/>
      <c r="E78" s="121"/>
      <c r="F78" s="121"/>
      <c r="G78" s="121"/>
      <c r="H78" s="121"/>
      <c r="I78" s="121"/>
      <c r="J78" s="122"/>
      <c r="K78" s="122"/>
      <c r="L78" s="122"/>
      <c r="M78" s="122"/>
      <c r="N78" s="122"/>
      <c r="O78" s="123"/>
      <c r="Q78" s="68"/>
      <c r="R78" s="68"/>
    </row>
    <row r="81" spans="1:17" ht="15.75">
      <c r="A81" s="56"/>
      <c r="B81" s="57"/>
      <c r="C81" s="35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  <c r="Q81" s="45" t="s">
        <v>50</v>
      </c>
    </row>
    <row r="82" spans="1:17" ht="15.75">
      <c r="A82" s="60"/>
      <c r="B82" s="1"/>
      <c r="C82" s="61" t="s">
        <v>51</v>
      </c>
      <c r="D82" s="62"/>
      <c r="E82" s="62"/>
      <c r="F82" s="1"/>
      <c r="G82" s="63" t="s">
        <v>52</v>
      </c>
      <c r="H82" s="64"/>
      <c r="I82" s="124" t="s">
        <v>0</v>
      </c>
      <c r="J82" s="124"/>
      <c r="K82" s="124"/>
      <c r="L82" s="124"/>
      <c r="M82" s="124"/>
      <c r="N82" s="124"/>
      <c r="O82" s="65"/>
      <c r="Q82" s="45" t="s">
        <v>53</v>
      </c>
    </row>
    <row r="83" spans="1:18" ht="17.25" customHeight="1">
      <c r="A83" s="60"/>
      <c r="B83" s="66"/>
      <c r="C83" s="67" t="s">
        <v>54</v>
      </c>
      <c r="D83" s="62"/>
      <c r="E83" s="62"/>
      <c r="F83" s="1"/>
      <c r="G83" s="63" t="s">
        <v>55</v>
      </c>
      <c r="H83" s="64"/>
      <c r="I83" s="124" t="s">
        <v>42</v>
      </c>
      <c r="J83" s="124"/>
      <c r="K83" s="124"/>
      <c r="L83" s="124"/>
      <c r="M83" s="124"/>
      <c r="N83" s="124"/>
      <c r="O83" s="65"/>
      <c r="Q83" s="68"/>
      <c r="R83" s="68"/>
    </row>
    <row r="84" spans="1:18" ht="15">
      <c r="A84" s="60"/>
      <c r="B84" s="62"/>
      <c r="C84" s="69" t="s">
        <v>56</v>
      </c>
      <c r="D84" s="62"/>
      <c r="E84" s="62"/>
      <c r="F84" s="62"/>
      <c r="G84" s="63" t="s">
        <v>57</v>
      </c>
      <c r="H84" s="70"/>
      <c r="I84" s="125">
        <v>50</v>
      </c>
      <c r="J84" s="125"/>
      <c r="K84" s="125"/>
      <c r="L84" s="125"/>
      <c r="M84" s="125"/>
      <c r="N84" s="125"/>
      <c r="O84" s="65"/>
      <c r="Q84" s="68"/>
      <c r="R84" s="68"/>
    </row>
    <row r="85" spans="1:18" ht="15.75">
      <c r="A85" s="60"/>
      <c r="B85" s="62"/>
      <c r="C85" s="62"/>
      <c r="D85" s="62"/>
      <c r="E85" s="62"/>
      <c r="F85" s="62"/>
      <c r="G85" s="63" t="s">
        <v>59</v>
      </c>
      <c r="H85" s="64"/>
      <c r="I85" s="126">
        <v>41209</v>
      </c>
      <c r="J85" s="126"/>
      <c r="K85" s="126"/>
      <c r="L85" s="71" t="s">
        <v>60</v>
      </c>
      <c r="M85" s="127" t="s">
        <v>114</v>
      </c>
      <c r="N85" s="127"/>
      <c r="O85" s="65"/>
      <c r="Q85" s="68"/>
      <c r="R85" s="68"/>
    </row>
    <row r="86" spans="1:18" ht="15">
      <c r="A86" s="60"/>
      <c r="B86" s="1"/>
      <c r="C86" s="72" t="s">
        <v>62</v>
      </c>
      <c r="D86" s="62"/>
      <c r="E86" s="62"/>
      <c r="F86" s="62"/>
      <c r="G86" s="72" t="s">
        <v>62</v>
      </c>
      <c r="H86" s="62"/>
      <c r="I86" s="62"/>
      <c r="J86" s="62"/>
      <c r="K86" s="62"/>
      <c r="L86" s="62"/>
      <c r="M86" s="62"/>
      <c r="N86" s="62"/>
      <c r="O86" s="73"/>
      <c r="Q86" s="68"/>
      <c r="R86" s="68"/>
    </row>
    <row r="87" spans="1:18" ht="15.75">
      <c r="A87" s="65"/>
      <c r="B87" s="74" t="s">
        <v>63</v>
      </c>
      <c r="C87" s="128" t="s">
        <v>9</v>
      </c>
      <c r="D87" s="128"/>
      <c r="E87" s="75"/>
      <c r="F87" s="76" t="s">
        <v>64</v>
      </c>
      <c r="G87" s="128" t="s">
        <v>125</v>
      </c>
      <c r="H87" s="128"/>
      <c r="I87" s="128"/>
      <c r="J87" s="128"/>
      <c r="K87" s="128"/>
      <c r="L87" s="128"/>
      <c r="M87" s="128"/>
      <c r="N87" s="128"/>
      <c r="O87" s="65"/>
      <c r="Q87" s="68"/>
      <c r="R87" s="68"/>
    </row>
    <row r="88" spans="1:18" ht="15">
      <c r="A88" s="65"/>
      <c r="B88" s="77" t="s">
        <v>65</v>
      </c>
      <c r="C88" s="129" t="s">
        <v>110</v>
      </c>
      <c r="D88" s="129"/>
      <c r="E88" s="78"/>
      <c r="F88" s="79" t="s">
        <v>67</v>
      </c>
      <c r="G88" s="129" t="s">
        <v>126</v>
      </c>
      <c r="H88" s="129"/>
      <c r="I88" s="129"/>
      <c r="J88" s="129"/>
      <c r="K88" s="129"/>
      <c r="L88" s="129"/>
      <c r="M88" s="129"/>
      <c r="N88" s="129"/>
      <c r="O88" s="65"/>
      <c r="Q88" s="68"/>
      <c r="R88" s="68"/>
    </row>
    <row r="89" spans="1:18" ht="15">
      <c r="A89" s="65"/>
      <c r="B89" s="80" t="s">
        <v>69</v>
      </c>
      <c r="C89" s="129" t="s">
        <v>127</v>
      </c>
      <c r="D89" s="129"/>
      <c r="E89" s="78"/>
      <c r="F89" s="81" t="s">
        <v>71</v>
      </c>
      <c r="G89" s="129" t="s">
        <v>128</v>
      </c>
      <c r="H89" s="129"/>
      <c r="I89" s="129"/>
      <c r="J89" s="129"/>
      <c r="K89" s="129"/>
      <c r="L89" s="129"/>
      <c r="M89" s="129"/>
      <c r="N89" s="129"/>
      <c r="O89" s="65"/>
      <c r="Q89" s="68"/>
      <c r="R89" s="68"/>
    </row>
    <row r="90" spans="1:18" ht="15">
      <c r="A90" s="60"/>
      <c r="B90" s="82" t="s">
        <v>73</v>
      </c>
      <c r="C90" s="83"/>
      <c r="D90" s="84"/>
      <c r="E90" s="85"/>
      <c r="F90" s="82" t="s">
        <v>73</v>
      </c>
      <c r="G90" s="86"/>
      <c r="H90" s="86"/>
      <c r="I90" s="86"/>
      <c r="J90" s="86"/>
      <c r="K90" s="86"/>
      <c r="L90" s="86"/>
      <c r="M90" s="86"/>
      <c r="N90" s="86"/>
      <c r="O90" s="73"/>
      <c r="Q90" s="68"/>
      <c r="R90" s="68"/>
    </row>
    <row r="91" spans="1:18" ht="15">
      <c r="A91" s="65"/>
      <c r="B91" s="77"/>
      <c r="C91" s="129" t="s">
        <v>127</v>
      </c>
      <c r="D91" s="129"/>
      <c r="E91" s="78"/>
      <c r="F91" s="79"/>
      <c r="G91" s="129" t="s">
        <v>126</v>
      </c>
      <c r="H91" s="129"/>
      <c r="I91" s="129"/>
      <c r="J91" s="129"/>
      <c r="K91" s="129"/>
      <c r="L91" s="129"/>
      <c r="M91" s="129"/>
      <c r="N91" s="129"/>
      <c r="O91" s="65"/>
      <c r="Q91" s="68"/>
      <c r="R91" s="68"/>
    </row>
    <row r="92" spans="1:18" ht="15">
      <c r="A92" s="65"/>
      <c r="B92" s="87"/>
      <c r="C92" s="129" t="s">
        <v>112</v>
      </c>
      <c r="D92" s="129"/>
      <c r="E92" s="78"/>
      <c r="F92" s="88"/>
      <c r="G92" s="129" t="s">
        <v>128</v>
      </c>
      <c r="H92" s="129"/>
      <c r="I92" s="129"/>
      <c r="J92" s="129"/>
      <c r="K92" s="129"/>
      <c r="L92" s="129"/>
      <c r="M92" s="129"/>
      <c r="N92" s="129"/>
      <c r="O92" s="65"/>
      <c r="Q92" s="68"/>
      <c r="R92" s="68"/>
    </row>
    <row r="93" spans="1:18" ht="15.75">
      <c r="A93" s="60"/>
      <c r="B93" s="62"/>
      <c r="C93" s="62"/>
      <c r="D93" s="62"/>
      <c r="E93" s="62"/>
      <c r="F93" s="89" t="s">
        <v>74</v>
      </c>
      <c r="G93" s="72"/>
      <c r="H93" s="72"/>
      <c r="I93" s="72"/>
      <c r="J93" s="62"/>
      <c r="K93" s="62"/>
      <c r="L93" s="62"/>
      <c r="M93" s="90"/>
      <c r="N93" s="1"/>
      <c r="O93" s="73"/>
      <c r="Q93" s="68"/>
      <c r="R93" s="68"/>
    </row>
    <row r="94" spans="1:18" ht="15">
      <c r="A94" s="60"/>
      <c r="B94" s="91" t="s">
        <v>75</v>
      </c>
      <c r="C94" s="62"/>
      <c r="D94" s="62"/>
      <c r="E94" s="62"/>
      <c r="F94" s="92" t="s">
        <v>76</v>
      </c>
      <c r="G94" s="92" t="s">
        <v>77</v>
      </c>
      <c r="H94" s="92" t="s">
        <v>78</v>
      </c>
      <c r="I94" s="92" t="s">
        <v>79</v>
      </c>
      <c r="J94" s="92" t="s">
        <v>80</v>
      </c>
      <c r="K94" s="130" t="s">
        <v>81</v>
      </c>
      <c r="L94" s="130"/>
      <c r="M94" s="93" t="s">
        <v>82</v>
      </c>
      <c r="N94" s="93" t="s">
        <v>83</v>
      </c>
      <c r="O94" s="65"/>
      <c r="R94" s="68"/>
    </row>
    <row r="95" spans="1:18" ht="18" customHeight="1">
      <c r="A95" s="65"/>
      <c r="B95" s="94" t="s">
        <v>84</v>
      </c>
      <c r="C95" s="95" t="str">
        <f>IF(C88&gt;"",C88&amp;" - "&amp;G88,"")</f>
        <v>Thomas Hallbäck - Tauno Kara</v>
      </c>
      <c r="D95" s="95"/>
      <c r="E95" s="96"/>
      <c r="F95" s="97">
        <v>8</v>
      </c>
      <c r="G95" s="97">
        <v>2</v>
      </c>
      <c r="H95" s="97">
        <v>7</v>
      </c>
      <c r="I95" s="97"/>
      <c r="J95" s="97"/>
      <c r="K95" s="98">
        <f>IF(ISBLANK(F95),"",COUNTIF(F95:J95,"&gt;=0"))</f>
        <v>3</v>
      </c>
      <c r="L95" s="99">
        <f>IF(ISBLANK(F95),"",(IF(LEFT(F95,1)="-",1,0)+IF(LEFT(G95,1)="-",1,0)+IF(LEFT(H95,1)="-",1,0)+IF(LEFT(I95,1)="-",1,0)+IF(LEFT(J95,1)="-",1,0)))</f>
        <v>0</v>
      </c>
      <c r="M95" s="100">
        <f aca="true" t="shared" si="3" ref="M95:N99">IF(K95=3,1,"")</f>
        <v>1</v>
      </c>
      <c r="N95" s="101">
        <f t="shared" si="3"/>
      </c>
      <c r="O95" s="65"/>
      <c r="Q95" s="68"/>
      <c r="R95" s="68"/>
    </row>
    <row r="96" spans="1:18" ht="18" customHeight="1">
      <c r="A96" s="65"/>
      <c r="B96" s="94" t="s">
        <v>85</v>
      </c>
      <c r="C96" s="95" t="str">
        <f>IF(C89&gt;"",C89&amp;" - "&amp;G89,"")</f>
        <v>Anders Lundström  - Kari Lehtonen</v>
      </c>
      <c r="D96" s="102"/>
      <c r="E96" s="96"/>
      <c r="F96" s="103">
        <v>4</v>
      </c>
      <c r="G96" s="97">
        <v>8</v>
      </c>
      <c r="H96" s="97">
        <v>6</v>
      </c>
      <c r="I96" s="97"/>
      <c r="J96" s="97"/>
      <c r="K96" s="98">
        <f>IF(ISBLANK(F96),"",COUNTIF(F96:J96,"&gt;=0"))</f>
        <v>3</v>
      </c>
      <c r="L96" s="99">
        <f>IF(ISBLANK(F96),"",(IF(LEFT(F96,1)="-",1,0)+IF(LEFT(G96,1)="-",1,0)+IF(LEFT(H96,1)="-",1,0)+IF(LEFT(I96,1)="-",1,0)+IF(LEFT(J96,1)="-",1,0)))</f>
        <v>0</v>
      </c>
      <c r="M96" s="100">
        <f t="shared" si="3"/>
        <v>1</v>
      </c>
      <c r="N96" s="101">
        <f t="shared" si="3"/>
      </c>
      <c r="O96" s="65"/>
      <c r="Q96" s="68"/>
      <c r="R96" s="68"/>
    </row>
    <row r="97" spans="1:18" ht="18" customHeight="1">
      <c r="A97" s="65"/>
      <c r="B97" s="104" t="s">
        <v>86</v>
      </c>
      <c r="C97" s="105" t="str">
        <f>IF(C91&gt;"",C91&amp;" / "&amp;C92,"")</f>
        <v>Anders Lundström  / Matti Kurvinen</v>
      </c>
      <c r="D97" s="106" t="str">
        <f>IF(G91&gt;"",G91&amp;" / "&amp;G92,"")</f>
        <v>Tauno Kara / Kari Lehtonen</v>
      </c>
      <c r="E97" s="107"/>
      <c r="F97" s="108">
        <v>8</v>
      </c>
      <c r="G97" s="109">
        <v>-6</v>
      </c>
      <c r="H97" s="110">
        <v>-10</v>
      </c>
      <c r="I97" s="110">
        <v>7</v>
      </c>
      <c r="J97" s="110">
        <v>8</v>
      </c>
      <c r="K97" s="98">
        <f>IF(ISBLANK(F97),"",COUNTIF(F97:J97,"&gt;=0"))</f>
        <v>3</v>
      </c>
      <c r="L97" s="99">
        <f>IF(ISBLANK(F97),"",(IF(LEFT(F97,1)="-",1,0)+IF(LEFT(G97,1)="-",1,0)+IF(LEFT(H97,1)="-",1,0)+IF(LEFT(I97,1)="-",1,0)+IF(LEFT(J97,1)="-",1,0)))</f>
        <v>2</v>
      </c>
      <c r="M97" s="100">
        <f t="shared" si="3"/>
        <v>1</v>
      </c>
      <c r="N97" s="101">
        <f t="shared" si="3"/>
      </c>
      <c r="O97" s="65"/>
      <c r="Q97" s="68"/>
      <c r="R97" s="68"/>
    </row>
    <row r="98" spans="1:18" ht="18" customHeight="1">
      <c r="A98" s="65"/>
      <c r="B98" s="94" t="s">
        <v>87</v>
      </c>
      <c r="C98" s="95" t="str">
        <f>IF(+C88&gt;"",C88&amp;" - "&amp;G89,"")</f>
        <v>Thomas Hallbäck - Kari Lehtonen</v>
      </c>
      <c r="D98" s="102"/>
      <c r="E98" s="96"/>
      <c r="F98" s="111"/>
      <c r="G98" s="97"/>
      <c r="H98" s="97"/>
      <c r="I98" s="97"/>
      <c r="J98" s="97"/>
      <c r="K98" s="98">
        <f>IF(ISBLANK(F98),"",COUNTIF(F98:J98,"&gt;=0"))</f>
      </c>
      <c r="L98" s="99">
        <f>IF(ISBLANK(F98),"",(IF(LEFT(F98,1)="-",1,0)+IF(LEFT(G98,1)="-",1,0)+IF(LEFT(H98,1)="-",1,0)+IF(LEFT(I98,1)="-",1,0)+IF(LEFT(J98,1)="-",1,0)))</f>
      </c>
      <c r="M98" s="100">
        <f t="shared" si="3"/>
      </c>
      <c r="N98" s="101">
        <f t="shared" si="3"/>
      </c>
      <c r="O98" s="65"/>
      <c r="Q98" s="68"/>
      <c r="R98" s="68"/>
    </row>
    <row r="99" spans="1:18" ht="18" customHeight="1">
      <c r="A99" s="65"/>
      <c r="B99" s="94" t="s">
        <v>88</v>
      </c>
      <c r="C99" s="95" t="str">
        <f>IF(+C89&gt;"",C89&amp;" - "&amp;G88,"")</f>
        <v>Anders Lundström  - Tauno Kara</v>
      </c>
      <c r="D99" s="102"/>
      <c r="E99" s="96"/>
      <c r="F99" s="97"/>
      <c r="G99" s="97"/>
      <c r="H99" s="97"/>
      <c r="I99" s="97"/>
      <c r="J99" s="97"/>
      <c r="K99" s="98">
        <f>IF(ISBLANK(F99),"",COUNTIF(F99:J99,"&gt;=0"))</f>
      </c>
      <c r="L99" s="112">
        <f>IF(ISBLANK(F99),"",(IF(LEFT(F99,1)="-",1,0)+IF(LEFT(G99,1)="-",1,0)+IF(LEFT(H99,1)="-",1,0)+IF(LEFT(I99,1)="-",1,0)+IF(LEFT(J99,1)="-",1,0)))</f>
      </c>
      <c r="M99" s="100">
        <f t="shared" si="3"/>
      </c>
      <c r="N99" s="101">
        <f t="shared" si="3"/>
      </c>
      <c r="O99" s="65"/>
      <c r="Q99" s="68"/>
      <c r="R99" s="68"/>
    </row>
    <row r="100" spans="1:18" ht="15.75">
      <c r="A100" s="60"/>
      <c r="B100" s="62"/>
      <c r="C100" s="62"/>
      <c r="D100" s="62"/>
      <c r="E100" s="62"/>
      <c r="F100" s="62"/>
      <c r="G100" s="62"/>
      <c r="H100" s="62"/>
      <c r="I100" s="113" t="s">
        <v>89</v>
      </c>
      <c r="J100" s="114"/>
      <c r="K100" s="115">
        <f>IF(ISBLANK(D95),"",SUM(K95:K99))</f>
      </c>
      <c r="L100" s="115">
        <f>IF(ISBLANK(E95),"",SUM(L95:L99))</f>
      </c>
      <c r="M100" s="116">
        <f>IF(ISBLANK(F95),"",SUM(M95:M99))</f>
        <v>3</v>
      </c>
      <c r="N100" s="117">
        <f>IF(ISBLANK(F95),"",SUM(N95:N99))</f>
        <v>0</v>
      </c>
      <c r="O100" s="65"/>
      <c r="Q100" s="68"/>
      <c r="R100" s="68"/>
    </row>
    <row r="101" spans="1:18" ht="15">
      <c r="A101" s="60"/>
      <c r="B101" s="61" t="s">
        <v>90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73"/>
      <c r="Q101" s="68"/>
      <c r="R101" s="68"/>
    </row>
    <row r="102" spans="1:18" ht="15">
      <c r="A102" s="60"/>
      <c r="B102" s="118" t="s">
        <v>91</v>
      </c>
      <c r="C102" s="118"/>
      <c r="D102" s="118" t="s">
        <v>92</v>
      </c>
      <c r="E102" s="119"/>
      <c r="F102" s="118"/>
      <c r="G102" s="118" t="s">
        <v>93</v>
      </c>
      <c r="H102" s="119"/>
      <c r="I102" s="118"/>
      <c r="J102" s="52" t="s">
        <v>94</v>
      </c>
      <c r="K102" s="1"/>
      <c r="L102" s="62"/>
      <c r="M102" s="62"/>
      <c r="N102" s="62"/>
      <c r="O102" s="73"/>
      <c r="Q102" s="68"/>
      <c r="R102" s="68"/>
    </row>
    <row r="103" spans="1:18" ht="18">
      <c r="A103" s="60"/>
      <c r="B103" s="62"/>
      <c r="C103" s="62"/>
      <c r="D103" s="62"/>
      <c r="E103" s="62"/>
      <c r="F103" s="62"/>
      <c r="G103" s="62"/>
      <c r="H103" s="62"/>
      <c r="I103" s="62"/>
      <c r="J103" s="131" t="str">
        <f>IF(M100=3,C87,IF(N100=3,G87,""))</f>
        <v>MBF</v>
      </c>
      <c r="K103" s="131"/>
      <c r="L103" s="131"/>
      <c r="M103" s="131"/>
      <c r="N103" s="131"/>
      <c r="O103" s="65"/>
      <c r="Q103" s="68"/>
      <c r="R103" s="68"/>
    </row>
    <row r="104" spans="1:18" ht="18">
      <c r="A104" s="120"/>
      <c r="B104" s="121"/>
      <c r="C104" s="121"/>
      <c r="D104" s="121"/>
      <c r="E104" s="121"/>
      <c r="F104" s="121"/>
      <c r="G104" s="121"/>
      <c r="H104" s="121"/>
      <c r="I104" s="121"/>
      <c r="J104" s="122"/>
      <c r="K104" s="122"/>
      <c r="L104" s="122"/>
      <c r="M104" s="122"/>
      <c r="N104" s="122"/>
      <c r="O104" s="123"/>
      <c r="Q104" s="68"/>
      <c r="R104" s="68"/>
    </row>
    <row r="107" spans="1:17" ht="15.75">
      <c r="A107" s="56"/>
      <c r="B107" s="57"/>
      <c r="C107" s="35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Q107" s="45" t="s">
        <v>50</v>
      </c>
    </row>
    <row r="108" spans="1:17" ht="15.75">
      <c r="A108" s="60"/>
      <c r="B108" s="1"/>
      <c r="C108" s="61" t="s">
        <v>51</v>
      </c>
      <c r="D108" s="62"/>
      <c r="E108" s="62"/>
      <c r="F108" s="1"/>
      <c r="G108" s="63" t="s">
        <v>52</v>
      </c>
      <c r="H108" s="64"/>
      <c r="I108" s="124" t="s">
        <v>0</v>
      </c>
      <c r="J108" s="124"/>
      <c r="K108" s="124"/>
      <c r="L108" s="124"/>
      <c r="M108" s="124"/>
      <c r="N108" s="124"/>
      <c r="O108" s="65"/>
      <c r="Q108" s="45" t="s">
        <v>53</v>
      </c>
    </row>
    <row r="109" spans="1:18" ht="17.25" customHeight="1">
      <c r="A109" s="60"/>
      <c r="B109" s="66"/>
      <c r="C109" s="67" t="s">
        <v>54</v>
      </c>
      <c r="D109" s="62"/>
      <c r="E109" s="62"/>
      <c r="F109" s="1"/>
      <c r="G109" s="63" t="s">
        <v>55</v>
      </c>
      <c r="H109" s="64"/>
      <c r="I109" s="124" t="s">
        <v>42</v>
      </c>
      <c r="J109" s="124"/>
      <c r="K109" s="124"/>
      <c r="L109" s="124"/>
      <c r="M109" s="124"/>
      <c r="N109" s="124"/>
      <c r="O109" s="65"/>
      <c r="Q109" s="68"/>
      <c r="R109" s="68"/>
    </row>
    <row r="110" spans="1:18" ht="15">
      <c r="A110" s="60"/>
      <c r="B110" s="62"/>
      <c r="C110" s="69" t="s">
        <v>56</v>
      </c>
      <c r="D110" s="62"/>
      <c r="E110" s="62"/>
      <c r="F110" s="62"/>
      <c r="G110" s="63" t="s">
        <v>57</v>
      </c>
      <c r="H110" s="70"/>
      <c r="I110" s="125">
        <v>50</v>
      </c>
      <c r="J110" s="125"/>
      <c r="K110" s="125"/>
      <c r="L110" s="125"/>
      <c r="M110" s="125"/>
      <c r="N110" s="125"/>
      <c r="O110" s="65"/>
      <c r="Q110" s="68"/>
      <c r="R110" s="68"/>
    </row>
    <row r="111" spans="1:18" ht="15.75">
      <c r="A111" s="60"/>
      <c r="B111" s="62"/>
      <c r="C111" s="62"/>
      <c r="D111" s="62"/>
      <c r="E111" s="62"/>
      <c r="F111" s="62"/>
      <c r="G111" s="63" t="s">
        <v>59</v>
      </c>
      <c r="H111" s="64"/>
      <c r="I111" s="126">
        <v>41209</v>
      </c>
      <c r="J111" s="126"/>
      <c r="K111" s="126"/>
      <c r="L111" s="71" t="s">
        <v>60</v>
      </c>
      <c r="M111" s="127" t="s">
        <v>114</v>
      </c>
      <c r="N111" s="127"/>
      <c r="O111" s="65"/>
      <c r="Q111" s="68"/>
      <c r="R111" s="68"/>
    </row>
    <row r="112" spans="1:18" ht="15">
      <c r="A112" s="60"/>
      <c r="B112" s="1"/>
      <c r="C112" s="72" t="s">
        <v>62</v>
      </c>
      <c r="D112" s="62"/>
      <c r="E112" s="62"/>
      <c r="F112" s="62"/>
      <c r="G112" s="72" t="s">
        <v>62</v>
      </c>
      <c r="H112" s="62"/>
      <c r="I112" s="62"/>
      <c r="J112" s="62"/>
      <c r="K112" s="62"/>
      <c r="L112" s="62"/>
      <c r="M112" s="62"/>
      <c r="N112" s="62"/>
      <c r="O112" s="73"/>
      <c r="Q112" s="68"/>
      <c r="R112" s="68"/>
    </row>
    <row r="113" spans="1:18" ht="15.75">
      <c r="A113" s="65"/>
      <c r="B113" s="74" t="s">
        <v>63</v>
      </c>
      <c r="C113" s="128" t="s">
        <v>14</v>
      </c>
      <c r="D113" s="128"/>
      <c r="E113" s="75"/>
      <c r="F113" s="76" t="s">
        <v>64</v>
      </c>
      <c r="G113" s="128" t="s">
        <v>7</v>
      </c>
      <c r="H113" s="128"/>
      <c r="I113" s="128"/>
      <c r="J113" s="128"/>
      <c r="K113" s="128"/>
      <c r="L113" s="128"/>
      <c r="M113" s="128"/>
      <c r="N113" s="128"/>
      <c r="O113" s="65"/>
      <c r="Q113" s="68"/>
      <c r="R113" s="68"/>
    </row>
    <row r="114" spans="1:18" ht="15">
      <c r="A114" s="65"/>
      <c r="B114" s="77" t="s">
        <v>65</v>
      </c>
      <c r="C114" s="129" t="s">
        <v>111</v>
      </c>
      <c r="D114" s="129"/>
      <c r="E114" s="78"/>
      <c r="F114" s="79" t="s">
        <v>67</v>
      </c>
      <c r="G114" s="129" t="s">
        <v>102</v>
      </c>
      <c r="H114" s="129"/>
      <c r="I114" s="129"/>
      <c r="J114" s="129"/>
      <c r="K114" s="129"/>
      <c r="L114" s="129"/>
      <c r="M114" s="129"/>
      <c r="N114" s="129"/>
      <c r="O114" s="65"/>
      <c r="Q114" s="68"/>
      <c r="R114" s="68"/>
    </row>
    <row r="115" spans="1:18" ht="15">
      <c r="A115" s="65"/>
      <c r="B115" s="80" t="s">
        <v>69</v>
      </c>
      <c r="C115" s="129" t="s">
        <v>109</v>
      </c>
      <c r="D115" s="129"/>
      <c r="E115" s="78"/>
      <c r="F115" s="81" t="s">
        <v>71</v>
      </c>
      <c r="G115" s="129" t="s">
        <v>104</v>
      </c>
      <c r="H115" s="129"/>
      <c r="I115" s="129"/>
      <c r="J115" s="129"/>
      <c r="K115" s="129"/>
      <c r="L115" s="129"/>
      <c r="M115" s="129"/>
      <c r="N115" s="129"/>
      <c r="O115" s="65"/>
      <c r="Q115" s="68"/>
      <c r="R115" s="68"/>
    </row>
    <row r="116" spans="1:18" ht="15">
      <c r="A116" s="60"/>
      <c r="B116" s="82" t="s">
        <v>73</v>
      </c>
      <c r="C116" s="83"/>
      <c r="D116" s="84"/>
      <c r="E116" s="85"/>
      <c r="F116" s="82" t="s">
        <v>73</v>
      </c>
      <c r="G116" s="86"/>
      <c r="H116" s="86"/>
      <c r="I116" s="86"/>
      <c r="J116" s="86"/>
      <c r="K116" s="86"/>
      <c r="L116" s="86"/>
      <c r="M116" s="86"/>
      <c r="N116" s="86"/>
      <c r="O116" s="73"/>
      <c r="Q116" s="68"/>
      <c r="R116" s="68"/>
    </row>
    <row r="117" spans="1:18" ht="15">
      <c r="A117" s="65"/>
      <c r="B117" s="77"/>
      <c r="C117" s="129" t="s">
        <v>111</v>
      </c>
      <c r="D117" s="129"/>
      <c r="E117" s="78"/>
      <c r="F117" s="79"/>
      <c r="G117" s="129" t="s">
        <v>102</v>
      </c>
      <c r="H117" s="129"/>
      <c r="I117" s="129"/>
      <c r="J117" s="129"/>
      <c r="K117" s="129"/>
      <c r="L117" s="129"/>
      <c r="M117" s="129"/>
      <c r="N117" s="129"/>
      <c r="O117" s="65"/>
      <c r="Q117" s="68"/>
      <c r="R117" s="68"/>
    </row>
    <row r="118" spans="1:18" ht="15">
      <c r="A118" s="65"/>
      <c r="B118" s="87"/>
      <c r="C118" s="129" t="s">
        <v>109</v>
      </c>
      <c r="D118" s="129"/>
      <c r="E118" s="78"/>
      <c r="F118" s="88"/>
      <c r="G118" s="129" t="s">
        <v>104</v>
      </c>
      <c r="H118" s="129"/>
      <c r="I118" s="129"/>
      <c r="J118" s="129"/>
      <c r="K118" s="129"/>
      <c r="L118" s="129"/>
      <c r="M118" s="129"/>
      <c r="N118" s="129"/>
      <c r="O118" s="65"/>
      <c r="Q118" s="68"/>
      <c r="R118" s="68"/>
    </row>
    <row r="119" spans="1:18" ht="15.75">
      <c r="A119" s="60"/>
      <c r="B119" s="62"/>
      <c r="C119" s="62"/>
      <c r="D119" s="62"/>
      <c r="E119" s="62"/>
      <c r="F119" s="89" t="s">
        <v>74</v>
      </c>
      <c r="G119" s="72"/>
      <c r="H119" s="72"/>
      <c r="I119" s="72"/>
      <c r="J119" s="62"/>
      <c r="K119" s="62"/>
      <c r="L119" s="62"/>
      <c r="M119" s="90"/>
      <c r="N119" s="1"/>
      <c r="O119" s="73"/>
      <c r="Q119" s="68"/>
      <c r="R119" s="68"/>
    </row>
    <row r="120" spans="1:18" ht="15">
      <c r="A120" s="60"/>
      <c r="B120" s="91" t="s">
        <v>75</v>
      </c>
      <c r="C120" s="62"/>
      <c r="D120" s="62"/>
      <c r="E120" s="62"/>
      <c r="F120" s="92" t="s">
        <v>76</v>
      </c>
      <c r="G120" s="92" t="s">
        <v>77</v>
      </c>
      <c r="H120" s="92" t="s">
        <v>78</v>
      </c>
      <c r="I120" s="92" t="s">
        <v>79</v>
      </c>
      <c r="J120" s="92" t="s">
        <v>80</v>
      </c>
      <c r="K120" s="130" t="s">
        <v>81</v>
      </c>
      <c r="L120" s="130"/>
      <c r="M120" s="93" t="s">
        <v>82</v>
      </c>
      <c r="N120" s="93" t="s">
        <v>83</v>
      </c>
      <c r="O120" s="65"/>
      <c r="R120" s="68"/>
    </row>
    <row r="121" spans="1:18" ht="18" customHeight="1">
      <c r="A121" s="65"/>
      <c r="B121" s="94" t="s">
        <v>84</v>
      </c>
      <c r="C121" s="95" t="str">
        <f>IF(C114&gt;"",C114&amp;" - "&amp;G114,"")</f>
        <v>Heikki Järvinen  - Terho Pitkänen </v>
      </c>
      <c r="D121" s="95"/>
      <c r="E121" s="96"/>
      <c r="F121" s="97">
        <v>10</v>
      </c>
      <c r="G121" s="97">
        <v>-5</v>
      </c>
      <c r="H121" s="97">
        <v>6</v>
      </c>
      <c r="I121" s="97">
        <v>-10</v>
      </c>
      <c r="J121" s="97">
        <v>10</v>
      </c>
      <c r="K121" s="98">
        <f>IF(ISBLANK(F121),"",COUNTIF(F121:J121,"&gt;=0"))</f>
        <v>3</v>
      </c>
      <c r="L121" s="99">
        <f>IF(ISBLANK(F121),"",(IF(LEFT(F121,1)="-",1,0)+IF(LEFT(G121,1)="-",1,0)+IF(LEFT(H121,1)="-",1,0)+IF(LEFT(I121,1)="-",1,0)+IF(LEFT(J121,1)="-",1,0)))</f>
        <v>2</v>
      </c>
      <c r="M121" s="100">
        <f aca="true" t="shared" si="4" ref="M121:N125">IF(K121=3,1,"")</f>
        <v>1</v>
      </c>
      <c r="N121" s="101">
        <f t="shared" si="4"/>
      </c>
      <c r="O121" s="65"/>
      <c r="Q121" s="68"/>
      <c r="R121" s="68"/>
    </row>
    <row r="122" spans="1:18" ht="18" customHeight="1">
      <c r="A122" s="65"/>
      <c r="B122" s="94" t="s">
        <v>85</v>
      </c>
      <c r="C122" s="95" t="str">
        <f>IF(C115&gt;"",C115&amp;" - "&amp;G115,"")</f>
        <v>Markku Ruotsalainen  - Pekka Kolppanen</v>
      </c>
      <c r="D122" s="102"/>
      <c r="E122" s="96"/>
      <c r="F122" s="103">
        <v>-9</v>
      </c>
      <c r="G122" s="97">
        <v>8</v>
      </c>
      <c r="H122" s="97">
        <v>-4</v>
      </c>
      <c r="I122" s="97">
        <v>8</v>
      </c>
      <c r="J122" s="97">
        <v>-5</v>
      </c>
      <c r="K122" s="98">
        <f>IF(ISBLANK(F122),"",COUNTIF(F122:J122,"&gt;=0"))</f>
        <v>2</v>
      </c>
      <c r="L122" s="99">
        <f>IF(ISBLANK(F122),"",(IF(LEFT(F122,1)="-",1,0)+IF(LEFT(G122,1)="-",1,0)+IF(LEFT(H122,1)="-",1,0)+IF(LEFT(I122,1)="-",1,0)+IF(LEFT(J122,1)="-",1,0)))</f>
        <v>3</v>
      </c>
      <c r="M122" s="100">
        <f t="shared" si="4"/>
      </c>
      <c r="N122" s="101">
        <f t="shared" si="4"/>
        <v>1</v>
      </c>
      <c r="O122" s="65"/>
      <c r="Q122" s="68"/>
      <c r="R122" s="68"/>
    </row>
    <row r="123" spans="1:18" ht="18" customHeight="1">
      <c r="A123" s="65"/>
      <c r="B123" s="104" t="s">
        <v>86</v>
      </c>
      <c r="C123" s="105" t="str">
        <f>IF(C117&gt;"",C117&amp;" / "&amp;C118,"")</f>
        <v>Heikki Järvinen  / Markku Ruotsalainen </v>
      </c>
      <c r="D123" s="106" t="str">
        <f>IF(G117&gt;"",G117&amp;" / "&amp;G118,"")</f>
        <v>Terho Pitkänen  / Pekka Kolppanen</v>
      </c>
      <c r="E123" s="107"/>
      <c r="F123" s="108">
        <v>-2</v>
      </c>
      <c r="G123" s="109">
        <v>-2</v>
      </c>
      <c r="H123" s="110">
        <v>-7</v>
      </c>
      <c r="I123" s="110"/>
      <c r="J123" s="110"/>
      <c r="K123" s="98">
        <f>IF(ISBLANK(F123),"",COUNTIF(F123:J123,"&gt;=0"))</f>
        <v>0</v>
      </c>
      <c r="L123" s="99">
        <f>IF(ISBLANK(F123),"",(IF(LEFT(F123,1)="-",1,0)+IF(LEFT(G123,1)="-",1,0)+IF(LEFT(H123,1)="-",1,0)+IF(LEFT(I123,1)="-",1,0)+IF(LEFT(J123,1)="-",1,0)))</f>
        <v>3</v>
      </c>
      <c r="M123" s="100">
        <f t="shared" si="4"/>
      </c>
      <c r="N123" s="101">
        <f t="shared" si="4"/>
        <v>1</v>
      </c>
      <c r="O123" s="65"/>
      <c r="Q123" s="68"/>
      <c r="R123" s="68"/>
    </row>
    <row r="124" spans="1:18" ht="18" customHeight="1">
      <c r="A124" s="65"/>
      <c r="B124" s="94" t="s">
        <v>87</v>
      </c>
      <c r="C124" s="95" t="str">
        <f>IF(+C114&gt;"",C114&amp;" - "&amp;G115,"")</f>
        <v>Heikki Järvinen  - Pekka Kolppanen</v>
      </c>
      <c r="D124" s="102"/>
      <c r="E124" s="96"/>
      <c r="F124" s="111">
        <v>13</v>
      </c>
      <c r="G124" s="97">
        <v>-10</v>
      </c>
      <c r="H124" s="97">
        <v>-8</v>
      </c>
      <c r="I124" s="97">
        <v>10</v>
      </c>
      <c r="J124" s="97">
        <v>10</v>
      </c>
      <c r="K124" s="98">
        <f>IF(ISBLANK(F124),"",COUNTIF(F124:J124,"&gt;=0"))</f>
        <v>3</v>
      </c>
      <c r="L124" s="99">
        <f>IF(ISBLANK(F124),"",(IF(LEFT(F124,1)="-",1,0)+IF(LEFT(G124,1)="-",1,0)+IF(LEFT(H124,1)="-",1,0)+IF(LEFT(I124,1)="-",1,0)+IF(LEFT(J124,1)="-",1,0)))</f>
        <v>2</v>
      </c>
      <c r="M124" s="100">
        <f t="shared" si="4"/>
        <v>1</v>
      </c>
      <c r="N124" s="101">
        <f t="shared" si="4"/>
      </c>
      <c r="O124" s="65"/>
      <c r="Q124" s="68"/>
      <c r="R124" s="68"/>
    </row>
    <row r="125" spans="1:18" ht="18" customHeight="1">
      <c r="A125" s="65"/>
      <c r="B125" s="94" t="s">
        <v>88</v>
      </c>
      <c r="C125" s="95" t="str">
        <f>IF(+C115&gt;"",C115&amp;" - "&amp;G114,"")</f>
        <v>Markku Ruotsalainen  - Terho Pitkänen </v>
      </c>
      <c r="D125" s="102"/>
      <c r="E125" s="96"/>
      <c r="F125" s="97">
        <v>9</v>
      </c>
      <c r="G125" s="97">
        <v>-7</v>
      </c>
      <c r="H125" s="97">
        <v>-9</v>
      </c>
      <c r="I125" s="97">
        <v>-8</v>
      </c>
      <c r="J125" s="97"/>
      <c r="K125" s="98">
        <f>IF(ISBLANK(F125),"",COUNTIF(F125:J125,"&gt;=0"))</f>
        <v>1</v>
      </c>
      <c r="L125" s="112">
        <f>IF(ISBLANK(F125),"",(IF(LEFT(F125,1)="-",1,0)+IF(LEFT(G125,1)="-",1,0)+IF(LEFT(H125,1)="-",1,0)+IF(LEFT(I125,1)="-",1,0)+IF(LEFT(J125,1)="-",1,0)))</f>
        <v>3</v>
      </c>
      <c r="M125" s="100">
        <f t="shared" si="4"/>
      </c>
      <c r="N125" s="101">
        <f t="shared" si="4"/>
        <v>1</v>
      </c>
      <c r="O125" s="65"/>
      <c r="Q125" s="68"/>
      <c r="R125" s="68"/>
    </row>
    <row r="126" spans="1:18" ht="15.75">
      <c r="A126" s="60"/>
      <c r="B126" s="62"/>
      <c r="C126" s="62"/>
      <c r="D126" s="62"/>
      <c r="E126" s="62"/>
      <c r="F126" s="62"/>
      <c r="G126" s="62"/>
      <c r="H126" s="62"/>
      <c r="I126" s="113" t="s">
        <v>89</v>
      </c>
      <c r="J126" s="114"/>
      <c r="K126" s="115">
        <f>IF(ISBLANK(D121),"",SUM(K121:K125))</f>
      </c>
      <c r="L126" s="115">
        <f>IF(ISBLANK(E121),"",SUM(L121:L125))</f>
      </c>
      <c r="M126" s="116">
        <f>IF(ISBLANK(F121),"",SUM(M121:M125))</f>
        <v>2</v>
      </c>
      <c r="N126" s="117">
        <f>IF(ISBLANK(F121),"",SUM(N121:N125))</f>
        <v>3</v>
      </c>
      <c r="O126" s="65"/>
      <c r="Q126" s="68"/>
      <c r="R126" s="68"/>
    </row>
    <row r="127" spans="1:18" ht="15">
      <c r="A127" s="60"/>
      <c r="B127" s="61" t="s">
        <v>90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73"/>
      <c r="Q127" s="68"/>
      <c r="R127" s="68"/>
    </row>
    <row r="128" spans="1:18" ht="15">
      <c r="A128" s="60"/>
      <c r="B128" s="118" t="s">
        <v>91</v>
      </c>
      <c r="C128" s="118"/>
      <c r="D128" s="118" t="s">
        <v>92</v>
      </c>
      <c r="E128" s="119"/>
      <c r="F128" s="118"/>
      <c r="G128" s="118" t="s">
        <v>93</v>
      </c>
      <c r="H128" s="119"/>
      <c r="I128" s="118"/>
      <c r="J128" s="52" t="s">
        <v>94</v>
      </c>
      <c r="K128" s="1"/>
      <c r="L128" s="62"/>
      <c r="M128" s="62"/>
      <c r="N128" s="62"/>
      <c r="O128" s="73"/>
      <c r="Q128" s="68"/>
      <c r="R128" s="68"/>
    </row>
    <row r="129" spans="1:18" ht="18">
      <c r="A129" s="60"/>
      <c r="B129" s="62"/>
      <c r="C129" s="62"/>
      <c r="D129" s="62"/>
      <c r="E129" s="62"/>
      <c r="F129" s="62"/>
      <c r="G129" s="62"/>
      <c r="H129" s="62"/>
      <c r="I129" s="62"/>
      <c r="J129" s="131" t="str">
        <f>IF(M126=3,C113,IF(N126=3,G113,""))</f>
        <v>Wega</v>
      </c>
      <c r="K129" s="131"/>
      <c r="L129" s="131"/>
      <c r="M129" s="131"/>
      <c r="N129" s="131"/>
      <c r="O129" s="65"/>
      <c r="Q129" s="68"/>
      <c r="R129" s="68"/>
    </row>
    <row r="130" spans="1:18" ht="18">
      <c r="A130" s="120"/>
      <c r="B130" s="121"/>
      <c r="C130" s="121"/>
      <c r="D130" s="121"/>
      <c r="E130" s="121"/>
      <c r="F130" s="121"/>
      <c r="G130" s="121"/>
      <c r="H130" s="121"/>
      <c r="I130" s="121"/>
      <c r="J130" s="122"/>
      <c r="K130" s="122"/>
      <c r="L130" s="122"/>
      <c r="M130" s="122"/>
      <c r="N130" s="122"/>
      <c r="O130" s="123"/>
      <c r="Q130" s="68"/>
      <c r="R130" s="68"/>
    </row>
    <row r="133" spans="1:17" ht="15.75">
      <c r="A133" s="56"/>
      <c r="B133" s="57"/>
      <c r="C133" s="35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9"/>
      <c r="Q133" s="45" t="s">
        <v>50</v>
      </c>
    </row>
    <row r="134" spans="1:17" ht="15.75">
      <c r="A134" s="60"/>
      <c r="B134" s="1"/>
      <c r="C134" s="61" t="s">
        <v>51</v>
      </c>
      <c r="D134" s="62"/>
      <c r="E134" s="62"/>
      <c r="F134" s="1"/>
      <c r="G134" s="63" t="s">
        <v>52</v>
      </c>
      <c r="H134" s="64"/>
      <c r="I134" s="124" t="s">
        <v>0</v>
      </c>
      <c r="J134" s="124"/>
      <c r="K134" s="124"/>
      <c r="L134" s="124"/>
      <c r="M134" s="124"/>
      <c r="N134" s="124"/>
      <c r="O134" s="65"/>
      <c r="Q134" s="45" t="s">
        <v>53</v>
      </c>
    </row>
    <row r="135" spans="1:18" ht="17.25" customHeight="1">
      <c r="A135" s="60"/>
      <c r="B135" s="66"/>
      <c r="C135" s="67" t="s">
        <v>54</v>
      </c>
      <c r="D135" s="62"/>
      <c r="E135" s="62"/>
      <c r="F135" s="1"/>
      <c r="G135" s="63" t="s">
        <v>55</v>
      </c>
      <c r="H135" s="64"/>
      <c r="I135" s="124" t="s">
        <v>42</v>
      </c>
      <c r="J135" s="124"/>
      <c r="K135" s="124"/>
      <c r="L135" s="124"/>
      <c r="M135" s="124"/>
      <c r="N135" s="124"/>
      <c r="O135" s="65"/>
      <c r="Q135" s="68"/>
      <c r="R135" s="68"/>
    </row>
    <row r="136" spans="1:18" ht="15">
      <c r="A136" s="60"/>
      <c r="B136" s="62"/>
      <c r="C136" s="69" t="s">
        <v>56</v>
      </c>
      <c r="D136" s="62"/>
      <c r="E136" s="62"/>
      <c r="F136" s="62"/>
      <c r="G136" s="63" t="s">
        <v>57</v>
      </c>
      <c r="H136" s="70"/>
      <c r="I136" s="125">
        <v>50</v>
      </c>
      <c r="J136" s="125"/>
      <c r="K136" s="125"/>
      <c r="L136" s="125"/>
      <c r="M136" s="125"/>
      <c r="N136" s="125"/>
      <c r="O136" s="65"/>
      <c r="Q136" s="68"/>
      <c r="R136" s="68"/>
    </row>
    <row r="137" spans="1:18" ht="15.75">
      <c r="A137" s="60"/>
      <c r="B137" s="62"/>
      <c r="C137" s="62"/>
      <c r="D137" s="62"/>
      <c r="E137" s="62"/>
      <c r="F137" s="62"/>
      <c r="G137" s="63" t="s">
        <v>59</v>
      </c>
      <c r="H137" s="64"/>
      <c r="I137" s="126">
        <v>41209</v>
      </c>
      <c r="J137" s="126"/>
      <c r="K137" s="126"/>
      <c r="L137" s="71" t="s">
        <v>60</v>
      </c>
      <c r="M137" s="127" t="s">
        <v>114</v>
      </c>
      <c r="N137" s="127"/>
      <c r="O137" s="65"/>
      <c r="Q137" s="68"/>
      <c r="R137" s="68"/>
    </row>
    <row r="138" spans="1:18" ht="15">
      <c r="A138" s="60"/>
      <c r="B138" s="1"/>
      <c r="C138" s="72" t="s">
        <v>62</v>
      </c>
      <c r="D138" s="62"/>
      <c r="E138" s="62"/>
      <c r="F138" s="62"/>
      <c r="G138" s="72" t="s">
        <v>62</v>
      </c>
      <c r="H138" s="62"/>
      <c r="I138" s="62"/>
      <c r="J138" s="62"/>
      <c r="K138" s="62"/>
      <c r="L138" s="62"/>
      <c r="M138" s="62"/>
      <c r="N138" s="62"/>
      <c r="O138" s="73"/>
      <c r="Q138" s="68"/>
      <c r="R138" s="68"/>
    </row>
    <row r="139" spans="1:18" ht="15.75">
      <c r="A139" s="65"/>
      <c r="B139" s="74" t="s">
        <v>63</v>
      </c>
      <c r="C139" s="128" t="s">
        <v>20</v>
      </c>
      <c r="D139" s="128"/>
      <c r="E139" s="75"/>
      <c r="F139" s="76" t="s">
        <v>64</v>
      </c>
      <c r="G139" s="128" t="s">
        <v>99</v>
      </c>
      <c r="H139" s="128"/>
      <c r="I139" s="128"/>
      <c r="J139" s="128"/>
      <c r="K139" s="128"/>
      <c r="L139" s="128"/>
      <c r="M139" s="128"/>
      <c r="N139" s="128"/>
      <c r="O139" s="65"/>
      <c r="Q139" s="68"/>
      <c r="R139" s="68"/>
    </row>
    <row r="140" spans="1:18" ht="15">
      <c r="A140" s="65"/>
      <c r="B140" s="77" t="s">
        <v>65</v>
      </c>
      <c r="C140" s="129" t="s">
        <v>119</v>
      </c>
      <c r="D140" s="129"/>
      <c r="E140" s="78"/>
      <c r="F140" s="79" t="s">
        <v>67</v>
      </c>
      <c r="G140" s="129" t="s">
        <v>103</v>
      </c>
      <c r="H140" s="129"/>
      <c r="I140" s="129"/>
      <c r="J140" s="129"/>
      <c r="K140" s="129"/>
      <c r="L140" s="129"/>
      <c r="M140" s="129"/>
      <c r="N140" s="129"/>
      <c r="O140" s="65"/>
      <c r="Q140" s="68"/>
      <c r="R140" s="68"/>
    </row>
    <row r="141" spans="1:18" ht="15">
      <c r="A141" s="65"/>
      <c r="B141" s="80" t="s">
        <v>69</v>
      </c>
      <c r="C141" s="129" t="s">
        <v>117</v>
      </c>
      <c r="D141" s="129"/>
      <c r="E141" s="78"/>
      <c r="F141" s="81" t="s">
        <v>71</v>
      </c>
      <c r="G141" s="129" t="s">
        <v>101</v>
      </c>
      <c r="H141" s="129"/>
      <c r="I141" s="129"/>
      <c r="J141" s="129"/>
      <c r="K141" s="129"/>
      <c r="L141" s="129"/>
      <c r="M141" s="129"/>
      <c r="N141" s="129"/>
      <c r="O141" s="65"/>
      <c r="Q141" s="68"/>
      <c r="R141" s="68"/>
    </row>
    <row r="142" spans="1:18" ht="15">
      <c r="A142" s="60"/>
      <c r="B142" s="82" t="s">
        <v>73</v>
      </c>
      <c r="C142" s="83"/>
      <c r="D142" s="84"/>
      <c r="E142" s="85"/>
      <c r="F142" s="82" t="s">
        <v>73</v>
      </c>
      <c r="G142" s="86"/>
      <c r="H142" s="86"/>
      <c r="I142" s="86"/>
      <c r="J142" s="86"/>
      <c r="K142" s="86"/>
      <c r="L142" s="86"/>
      <c r="M142" s="86"/>
      <c r="N142" s="86"/>
      <c r="O142" s="73"/>
      <c r="Q142" s="68"/>
      <c r="R142" s="68"/>
    </row>
    <row r="143" spans="1:18" ht="15">
      <c r="A143" s="65"/>
      <c r="B143" s="77"/>
      <c r="C143" s="129" t="s">
        <v>119</v>
      </c>
      <c r="D143" s="129"/>
      <c r="E143" s="78"/>
      <c r="F143" s="79"/>
      <c r="G143" s="129" t="s">
        <v>103</v>
      </c>
      <c r="H143" s="129"/>
      <c r="I143" s="129"/>
      <c r="J143" s="129"/>
      <c r="K143" s="129"/>
      <c r="L143" s="129"/>
      <c r="M143" s="129"/>
      <c r="N143" s="129"/>
      <c r="O143" s="65"/>
      <c r="Q143" s="68"/>
      <c r="R143" s="68"/>
    </row>
    <row r="144" spans="1:18" ht="15">
      <c r="A144" s="65"/>
      <c r="B144" s="87"/>
      <c r="C144" s="129" t="s">
        <v>117</v>
      </c>
      <c r="D144" s="129"/>
      <c r="E144" s="78"/>
      <c r="F144" s="88"/>
      <c r="G144" s="129" t="s">
        <v>101</v>
      </c>
      <c r="H144" s="129"/>
      <c r="I144" s="129"/>
      <c r="J144" s="129"/>
      <c r="K144" s="129"/>
      <c r="L144" s="129"/>
      <c r="M144" s="129"/>
      <c r="N144" s="129"/>
      <c r="O144" s="65"/>
      <c r="Q144" s="68"/>
      <c r="R144" s="68"/>
    </row>
    <row r="145" spans="1:18" ht="15.75">
      <c r="A145" s="60"/>
      <c r="B145" s="62"/>
      <c r="C145" s="62"/>
      <c r="D145" s="62"/>
      <c r="E145" s="62"/>
      <c r="F145" s="89" t="s">
        <v>74</v>
      </c>
      <c r="G145" s="72"/>
      <c r="H145" s="72"/>
      <c r="I145" s="72"/>
      <c r="J145" s="62"/>
      <c r="K145" s="62"/>
      <c r="L145" s="62"/>
      <c r="M145" s="90"/>
      <c r="N145" s="1"/>
      <c r="O145" s="73"/>
      <c r="Q145" s="68"/>
      <c r="R145" s="68"/>
    </row>
    <row r="146" spans="1:18" ht="15">
      <c r="A146" s="60"/>
      <c r="B146" s="91" t="s">
        <v>75</v>
      </c>
      <c r="C146" s="62"/>
      <c r="D146" s="62"/>
      <c r="E146" s="62"/>
      <c r="F146" s="92" t="s">
        <v>76</v>
      </c>
      <c r="G146" s="92" t="s">
        <v>77</v>
      </c>
      <c r="H146" s="92" t="s">
        <v>78</v>
      </c>
      <c r="I146" s="92" t="s">
        <v>79</v>
      </c>
      <c r="J146" s="92" t="s">
        <v>80</v>
      </c>
      <c r="K146" s="130" t="s">
        <v>81</v>
      </c>
      <c r="L146" s="130"/>
      <c r="M146" s="93" t="s">
        <v>82</v>
      </c>
      <c r="N146" s="93" t="s">
        <v>83</v>
      </c>
      <c r="O146" s="65"/>
      <c r="R146" s="68"/>
    </row>
    <row r="147" spans="1:18" ht="18" customHeight="1">
      <c r="A147" s="65"/>
      <c r="B147" s="94" t="s">
        <v>84</v>
      </c>
      <c r="C147" s="95" t="str">
        <f>IF(C140&gt;"",C140&amp;" - "&amp;G140,"")</f>
        <v>PekkaTattari  - Yan Zhuo Ping </v>
      </c>
      <c r="D147" s="95" t="s">
        <v>103</v>
      </c>
      <c r="E147" s="96"/>
      <c r="F147" s="97">
        <v>10</v>
      </c>
      <c r="G147" s="97">
        <v>7</v>
      </c>
      <c r="H147" s="97">
        <v>8</v>
      </c>
      <c r="I147" s="97"/>
      <c r="J147" s="97"/>
      <c r="K147" s="98">
        <f>IF(ISBLANK(F147),"",COUNTIF(F147:J147,"&gt;=0"))</f>
        <v>3</v>
      </c>
      <c r="L147" s="99">
        <f>IF(ISBLANK(F147),"",(IF(LEFT(F147,1)="-",1,0)+IF(LEFT(G147,1)="-",1,0)+IF(LEFT(H147,1)="-",1,0)+IF(LEFT(I147,1)="-",1,0)+IF(LEFT(J147,1)="-",1,0)))</f>
        <v>0</v>
      </c>
      <c r="M147" s="100">
        <f aca="true" t="shared" si="5" ref="M147:N151">IF(K147=3,1,"")</f>
        <v>1</v>
      </c>
      <c r="N147" s="101">
        <f t="shared" si="5"/>
      </c>
      <c r="O147" s="65"/>
      <c r="Q147" s="68"/>
      <c r="R147" s="68"/>
    </row>
    <row r="148" spans="1:18" ht="18" customHeight="1">
      <c r="A148" s="65"/>
      <c r="B148" s="94" t="s">
        <v>85</v>
      </c>
      <c r="C148" s="95" t="str">
        <f>IF(C141&gt;"",C141&amp;" - "&amp;G141,"")</f>
        <v>Hannu Kajander - Cong Xisheng </v>
      </c>
      <c r="D148" s="102" t="s">
        <v>101</v>
      </c>
      <c r="E148" s="96"/>
      <c r="F148" s="103">
        <v>-8</v>
      </c>
      <c r="G148" s="97">
        <v>-8</v>
      </c>
      <c r="H148" s="97">
        <v>6</v>
      </c>
      <c r="I148" s="97">
        <v>-8</v>
      </c>
      <c r="J148" s="97"/>
      <c r="K148" s="98">
        <f>IF(ISBLANK(F148),"",COUNTIF(F148:J148,"&gt;=0"))</f>
        <v>1</v>
      </c>
      <c r="L148" s="99">
        <f>IF(ISBLANK(F148),"",(IF(LEFT(F148,1)="-",1,0)+IF(LEFT(G148,1)="-",1,0)+IF(LEFT(H148,1)="-",1,0)+IF(LEFT(I148,1)="-",1,0)+IF(LEFT(J148,1)="-",1,0)))</f>
        <v>3</v>
      </c>
      <c r="M148" s="100">
        <f t="shared" si="5"/>
      </c>
      <c r="N148" s="101">
        <f t="shared" si="5"/>
        <v>1</v>
      </c>
      <c r="O148" s="65"/>
      <c r="Q148" s="68"/>
      <c r="R148" s="68"/>
    </row>
    <row r="149" spans="1:18" ht="18" customHeight="1">
      <c r="A149" s="65"/>
      <c r="B149" s="104" t="s">
        <v>86</v>
      </c>
      <c r="C149" s="105" t="str">
        <f>IF(C143&gt;"",C143&amp;" / "&amp;C144,"")</f>
        <v>PekkaTattari  / Hannu Kajander</v>
      </c>
      <c r="D149" s="106" t="str">
        <f>IF(G143&gt;"",G143&amp;" / "&amp;G144,"")</f>
        <v>Yan Zhuo Ping  / Cong Xisheng </v>
      </c>
      <c r="E149" s="107"/>
      <c r="F149" s="108">
        <v>-9</v>
      </c>
      <c r="G149" s="109">
        <v>7</v>
      </c>
      <c r="H149" s="110">
        <v>9</v>
      </c>
      <c r="I149" s="110">
        <v>-4</v>
      </c>
      <c r="J149" s="110">
        <v>-6</v>
      </c>
      <c r="K149" s="98">
        <f>IF(ISBLANK(F149),"",COUNTIF(F149:J149,"&gt;=0"))</f>
        <v>2</v>
      </c>
      <c r="L149" s="99">
        <f>IF(ISBLANK(F149),"",(IF(LEFT(F149,1)="-",1,0)+IF(LEFT(G149,1)="-",1,0)+IF(LEFT(H149,1)="-",1,0)+IF(LEFT(I149,1)="-",1,0)+IF(LEFT(J149,1)="-",1,0)))</f>
        <v>3</v>
      </c>
      <c r="M149" s="100">
        <f t="shared" si="5"/>
      </c>
      <c r="N149" s="101">
        <f t="shared" si="5"/>
        <v>1</v>
      </c>
      <c r="O149" s="65"/>
      <c r="Q149" s="68"/>
      <c r="R149" s="68"/>
    </row>
    <row r="150" spans="1:18" ht="18" customHeight="1">
      <c r="A150" s="65"/>
      <c r="B150" s="94" t="s">
        <v>87</v>
      </c>
      <c r="C150" s="95" t="str">
        <f>IF(+C140&gt;"",C140&amp;" - "&amp;G141,"")</f>
        <v>PekkaTattari  - Cong Xisheng </v>
      </c>
      <c r="D150" s="102" t="s">
        <v>101</v>
      </c>
      <c r="E150" s="96"/>
      <c r="F150" s="111">
        <v>8</v>
      </c>
      <c r="G150" s="97">
        <v>-8</v>
      </c>
      <c r="H150" s="97">
        <v>-8</v>
      </c>
      <c r="I150" s="97">
        <v>-5</v>
      </c>
      <c r="J150" s="97"/>
      <c r="K150" s="98">
        <f>IF(ISBLANK(F150),"",COUNTIF(F150:J150,"&gt;=0"))</f>
        <v>1</v>
      </c>
      <c r="L150" s="99">
        <f>IF(ISBLANK(F150),"",(IF(LEFT(F150,1)="-",1,0)+IF(LEFT(G150,1)="-",1,0)+IF(LEFT(H150,1)="-",1,0)+IF(LEFT(I150,1)="-",1,0)+IF(LEFT(J150,1)="-",1,0)))</f>
        <v>3</v>
      </c>
      <c r="M150" s="100">
        <f t="shared" si="5"/>
      </c>
      <c r="N150" s="101">
        <f t="shared" si="5"/>
        <v>1</v>
      </c>
      <c r="O150" s="65"/>
      <c r="Q150" s="68"/>
      <c r="R150" s="68"/>
    </row>
    <row r="151" spans="1:18" ht="18" customHeight="1">
      <c r="A151" s="65"/>
      <c r="B151" s="94" t="s">
        <v>88</v>
      </c>
      <c r="C151" s="95" t="str">
        <f>IF(+C141&gt;"",C141&amp;" - "&amp;G140,"")</f>
        <v>Hannu Kajander - Yan Zhuo Ping </v>
      </c>
      <c r="D151" s="102" t="s">
        <v>103</v>
      </c>
      <c r="E151" s="96"/>
      <c r="F151" s="97"/>
      <c r="G151" s="97"/>
      <c r="H151" s="97"/>
      <c r="I151" s="97"/>
      <c r="J151" s="97"/>
      <c r="K151" s="98">
        <f>IF(ISBLANK(F151),"",COUNTIF(F151:J151,"&gt;=0"))</f>
      </c>
      <c r="L151" s="112">
        <f>IF(ISBLANK(F151),"",(IF(LEFT(F151,1)="-",1,0)+IF(LEFT(G151,1)="-",1,0)+IF(LEFT(H151,1)="-",1,0)+IF(LEFT(I151,1)="-",1,0)+IF(LEFT(J151,1)="-",1,0)))</f>
      </c>
      <c r="M151" s="100">
        <f t="shared" si="5"/>
      </c>
      <c r="N151" s="101">
        <f t="shared" si="5"/>
      </c>
      <c r="O151" s="65"/>
      <c r="Q151" s="68"/>
      <c r="R151" s="68"/>
    </row>
    <row r="152" spans="1:18" ht="15.75">
      <c r="A152" s="60"/>
      <c r="B152" s="62"/>
      <c r="C152" s="62"/>
      <c r="D152" s="62"/>
      <c r="E152" s="62"/>
      <c r="F152" s="62"/>
      <c r="G152" s="62"/>
      <c r="H152" s="62"/>
      <c r="I152" s="113" t="s">
        <v>89</v>
      </c>
      <c r="J152" s="114"/>
      <c r="K152" s="115">
        <f>IF(ISBLANK(D147),"",SUM(K147:K151))</f>
        <v>7</v>
      </c>
      <c r="L152" s="115">
        <f>IF(ISBLANK(E147),"",SUM(L147:L151))</f>
      </c>
      <c r="M152" s="116">
        <f>IF(ISBLANK(F147),"",SUM(M147:M151))</f>
        <v>1</v>
      </c>
      <c r="N152" s="117">
        <f>IF(ISBLANK(F147),"",SUM(N147:N151))</f>
        <v>3</v>
      </c>
      <c r="O152" s="65"/>
      <c r="Q152" s="68"/>
      <c r="R152" s="68"/>
    </row>
    <row r="153" spans="1:18" ht="15">
      <c r="A153" s="60"/>
      <c r="B153" s="61" t="s">
        <v>90</v>
      </c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73"/>
      <c r="Q153" s="68"/>
      <c r="R153" s="68"/>
    </row>
    <row r="154" spans="1:18" ht="15">
      <c r="A154" s="60"/>
      <c r="B154" s="118" t="s">
        <v>91</v>
      </c>
      <c r="C154" s="118"/>
      <c r="D154" s="118" t="s">
        <v>92</v>
      </c>
      <c r="E154" s="119"/>
      <c r="F154" s="118"/>
      <c r="G154" s="118" t="s">
        <v>93</v>
      </c>
      <c r="H154" s="119"/>
      <c r="I154" s="118"/>
      <c r="J154" s="52" t="s">
        <v>94</v>
      </c>
      <c r="K154" s="1"/>
      <c r="L154" s="62"/>
      <c r="M154" s="62"/>
      <c r="N154" s="62"/>
      <c r="O154" s="73"/>
      <c r="Q154" s="68"/>
      <c r="R154" s="68"/>
    </row>
    <row r="155" spans="1:18" ht="18">
      <c r="A155" s="60"/>
      <c r="B155" s="62"/>
      <c r="C155" s="62"/>
      <c r="D155" s="62"/>
      <c r="E155" s="62"/>
      <c r="F155" s="62"/>
      <c r="G155" s="62"/>
      <c r="H155" s="62"/>
      <c r="I155" s="62"/>
      <c r="J155" s="131" t="str">
        <f>IF(M152=3,C139,IF(N152=3,G139,""))</f>
        <v>PT-Espoo </v>
      </c>
      <c r="K155" s="131"/>
      <c r="L155" s="131"/>
      <c r="M155" s="131"/>
      <c r="N155" s="131"/>
      <c r="O155" s="65"/>
      <c r="Q155" s="68"/>
      <c r="R155" s="68"/>
    </row>
    <row r="156" spans="1:18" ht="18">
      <c r="A156" s="120"/>
      <c r="B156" s="121"/>
      <c r="C156" s="121"/>
      <c r="D156" s="121"/>
      <c r="E156" s="121"/>
      <c r="F156" s="121"/>
      <c r="G156" s="121"/>
      <c r="H156" s="121"/>
      <c r="I156" s="121"/>
      <c r="J156" s="122"/>
      <c r="K156" s="122"/>
      <c r="L156" s="122"/>
      <c r="M156" s="122"/>
      <c r="N156" s="122"/>
      <c r="O156" s="123"/>
      <c r="Q156" s="68"/>
      <c r="R156" s="68"/>
    </row>
    <row r="159" spans="1:17" ht="15.75">
      <c r="A159" s="56"/>
      <c r="B159" s="57"/>
      <c r="C159" s="35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9"/>
      <c r="Q159" s="45" t="s">
        <v>50</v>
      </c>
    </row>
    <row r="160" spans="1:17" ht="15.75">
      <c r="A160" s="60"/>
      <c r="B160" s="1"/>
      <c r="C160" s="61" t="s">
        <v>51</v>
      </c>
      <c r="D160" s="62"/>
      <c r="E160" s="62"/>
      <c r="F160" s="1"/>
      <c r="G160" s="63" t="s">
        <v>52</v>
      </c>
      <c r="H160" s="64"/>
      <c r="I160" s="124" t="s">
        <v>0</v>
      </c>
      <c r="J160" s="124"/>
      <c r="K160" s="124"/>
      <c r="L160" s="124"/>
      <c r="M160" s="124"/>
      <c r="N160" s="124"/>
      <c r="O160" s="65"/>
      <c r="Q160" s="45" t="s">
        <v>53</v>
      </c>
    </row>
    <row r="161" spans="1:18" ht="17.25" customHeight="1">
      <c r="A161" s="60"/>
      <c r="B161" s="66"/>
      <c r="C161" s="67" t="s">
        <v>54</v>
      </c>
      <c r="D161" s="62"/>
      <c r="E161" s="62"/>
      <c r="F161" s="1"/>
      <c r="G161" s="63" t="s">
        <v>55</v>
      </c>
      <c r="H161" s="64"/>
      <c r="I161" s="124" t="s">
        <v>42</v>
      </c>
      <c r="J161" s="124"/>
      <c r="K161" s="124"/>
      <c r="L161" s="124"/>
      <c r="M161" s="124"/>
      <c r="N161" s="124"/>
      <c r="O161" s="65"/>
      <c r="Q161" s="68"/>
      <c r="R161" s="68"/>
    </row>
    <row r="162" spans="1:18" ht="15">
      <c r="A162" s="60"/>
      <c r="B162" s="62"/>
      <c r="C162" s="69" t="s">
        <v>56</v>
      </c>
      <c r="D162" s="62"/>
      <c r="E162" s="62"/>
      <c r="F162" s="62"/>
      <c r="G162" s="63" t="s">
        <v>57</v>
      </c>
      <c r="H162" s="70"/>
      <c r="I162" s="125">
        <v>50</v>
      </c>
      <c r="J162" s="125"/>
      <c r="K162" s="125"/>
      <c r="L162" s="125"/>
      <c r="M162" s="125"/>
      <c r="N162" s="125"/>
      <c r="O162" s="65"/>
      <c r="Q162" s="68"/>
      <c r="R162" s="68"/>
    </row>
    <row r="163" spans="1:18" ht="15.75">
      <c r="A163" s="60"/>
      <c r="B163" s="62"/>
      <c r="C163" s="62"/>
      <c r="D163" s="62"/>
      <c r="E163" s="62"/>
      <c r="F163" s="62"/>
      <c r="G163" s="63" t="s">
        <v>59</v>
      </c>
      <c r="H163" s="64"/>
      <c r="I163" s="126">
        <v>41209</v>
      </c>
      <c r="J163" s="126"/>
      <c r="K163" s="126"/>
      <c r="L163" s="71" t="s">
        <v>60</v>
      </c>
      <c r="M163" s="127" t="s">
        <v>114</v>
      </c>
      <c r="N163" s="127"/>
      <c r="O163" s="65"/>
      <c r="Q163" s="68"/>
      <c r="R163" s="68"/>
    </row>
    <row r="164" spans="1:18" ht="15">
      <c r="A164" s="60"/>
      <c r="B164" s="1"/>
      <c r="C164" s="72" t="s">
        <v>62</v>
      </c>
      <c r="D164" s="62"/>
      <c r="E164" s="62"/>
      <c r="F164" s="62"/>
      <c r="G164" s="72" t="s">
        <v>62</v>
      </c>
      <c r="H164" s="62"/>
      <c r="I164" s="62"/>
      <c r="J164" s="62"/>
      <c r="K164" s="62"/>
      <c r="L164" s="62"/>
      <c r="M164" s="62"/>
      <c r="N164" s="62"/>
      <c r="O164" s="73"/>
      <c r="Q164" s="68"/>
      <c r="R164" s="68"/>
    </row>
    <row r="165" spans="1:18" ht="15.75">
      <c r="A165" s="65"/>
      <c r="B165" s="74" t="s">
        <v>63</v>
      </c>
      <c r="C165" s="128" t="s">
        <v>27</v>
      </c>
      <c r="D165" s="128"/>
      <c r="E165" s="75"/>
      <c r="F165" s="76" t="s">
        <v>64</v>
      </c>
      <c r="G165" s="128" t="s">
        <v>3</v>
      </c>
      <c r="H165" s="128"/>
      <c r="I165" s="128"/>
      <c r="J165" s="128"/>
      <c r="K165" s="128"/>
      <c r="L165" s="128"/>
      <c r="M165" s="128"/>
      <c r="N165" s="128"/>
      <c r="O165" s="65"/>
      <c r="Q165" s="68"/>
      <c r="R165" s="68"/>
    </row>
    <row r="166" spans="1:18" ht="15">
      <c r="A166" s="65"/>
      <c r="B166" s="77" t="s">
        <v>65</v>
      </c>
      <c r="C166" s="129" t="s">
        <v>121</v>
      </c>
      <c r="D166" s="129"/>
      <c r="E166" s="78"/>
      <c r="F166" s="79" t="s">
        <v>67</v>
      </c>
      <c r="G166" s="129" t="s">
        <v>129</v>
      </c>
      <c r="H166" s="129"/>
      <c r="I166" s="129"/>
      <c r="J166" s="129"/>
      <c r="K166" s="129"/>
      <c r="L166" s="129"/>
      <c r="M166" s="129"/>
      <c r="N166" s="129"/>
      <c r="O166" s="65"/>
      <c r="Q166" s="68"/>
      <c r="R166" s="68"/>
    </row>
    <row r="167" spans="1:18" ht="15">
      <c r="A167" s="65"/>
      <c r="B167" s="80" t="s">
        <v>69</v>
      </c>
      <c r="C167" s="129" t="s">
        <v>123</v>
      </c>
      <c r="D167" s="129"/>
      <c r="E167" s="78"/>
      <c r="F167" s="81" t="s">
        <v>71</v>
      </c>
      <c r="G167" s="129" t="s">
        <v>130</v>
      </c>
      <c r="H167" s="129"/>
      <c r="I167" s="129"/>
      <c r="J167" s="129"/>
      <c r="K167" s="129"/>
      <c r="L167" s="129"/>
      <c r="M167" s="129"/>
      <c r="N167" s="129"/>
      <c r="O167" s="65"/>
      <c r="Q167" s="68"/>
      <c r="R167" s="68"/>
    </row>
    <row r="168" spans="1:18" ht="15">
      <c r="A168" s="60"/>
      <c r="B168" s="82" t="s">
        <v>73</v>
      </c>
      <c r="C168" s="83"/>
      <c r="D168" s="84"/>
      <c r="E168" s="85"/>
      <c r="F168" s="82" t="s">
        <v>73</v>
      </c>
      <c r="G168" s="86"/>
      <c r="H168" s="86"/>
      <c r="I168" s="86"/>
      <c r="J168" s="86"/>
      <c r="K168" s="86"/>
      <c r="L168" s="86"/>
      <c r="M168" s="86"/>
      <c r="N168" s="86"/>
      <c r="O168" s="73"/>
      <c r="Q168" s="68"/>
      <c r="R168" s="68"/>
    </row>
    <row r="169" spans="1:18" ht="15">
      <c r="A169" s="65"/>
      <c r="B169" s="77"/>
      <c r="C169" s="129" t="s">
        <v>121</v>
      </c>
      <c r="D169" s="129"/>
      <c r="E169" s="78"/>
      <c r="F169" s="79"/>
      <c r="G169" s="129" t="s">
        <v>129</v>
      </c>
      <c r="H169" s="129"/>
      <c r="I169" s="129"/>
      <c r="J169" s="129"/>
      <c r="K169" s="129"/>
      <c r="L169" s="129"/>
      <c r="M169" s="129"/>
      <c r="N169" s="129"/>
      <c r="O169" s="65"/>
      <c r="Q169" s="68"/>
      <c r="R169" s="68"/>
    </row>
    <row r="170" spans="1:18" ht="15">
      <c r="A170" s="65"/>
      <c r="B170" s="87"/>
      <c r="C170" s="129" t="s">
        <v>123</v>
      </c>
      <c r="D170" s="129"/>
      <c r="E170" s="78"/>
      <c r="F170" s="88"/>
      <c r="G170" s="129" t="s">
        <v>130</v>
      </c>
      <c r="H170" s="129"/>
      <c r="I170" s="129"/>
      <c r="J170" s="129"/>
      <c r="K170" s="129"/>
      <c r="L170" s="129"/>
      <c r="M170" s="129"/>
      <c r="N170" s="129"/>
      <c r="O170" s="65"/>
      <c r="Q170" s="68"/>
      <c r="R170" s="68"/>
    </row>
    <row r="171" spans="1:18" ht="15.75">
      <c r="A171" s="60"/>
      <c r="B171" s="62"/>
      <c r="C171" s="62"/>
      <c r="D171" s="62"/>
      <c r="E171" s="62"/>
      <c r="F171" s="89" t="s">
        <v>74</v>
      </c>
      <c r="G171" s="72"/>
      <c r="H171" s="72"/>
      <c r="I171" s="72"/>
      <c r="J171" s="62"/>
      <c r="K171" s="62"/>
      <c r="L171" s="62"/>
      <c r="M171" s="90"/>
      <c r="N171" s="1"/>
      <c r="O171" s="73"/>
      <c r="Q171" s="68"/>
      <c r="R171" s="68"/>
    </row>
    <row r="172" spans="1:18" ht="15">
      <c r="A172" s="60"/>
      <c r="B172" s="91" t="s">
        <v>75</v>
      </c>
      <c r="C172" s="62"/>
      <c r="D172" s="62"/>
      <c r="E172" s="62"/>
      <c r="F172" s="92" t="s">
        <v>76</v>
      </c>
      <c r="G172" s="92" t="s">
        <v>77</v>
      </c>
      <c r="H172" s="92" t="s">
        <v>78</v>
      </c>
      <c r="I172" s="92" t="s">
        <v>79</v>
      </c>
      <c r="J172" s="92" t="s">
        <v>80</v>
      </c>
      <c r="K172" s="130" t="s">
        <v>81</v>
      </c>
      <c r="L172" s="130"/>
      <c r="M172" s="93" t="s">
        <v>82</v>
      </c>
      <c r="N172" s="93" t="s">
        <v>83</v>
      </c>
      <c r="O172" s="65"/>
      <c r="R172" s="68"/>
    </row>
    <row r="173" spans="1:18" ht="18" customHeight="1">
      <c r="A173" s="65"/>
      <c r="B173" s="94" t="s">
        <v>84</v>
      </c>
      <c r="C173" s="95" t="str">
        <f>IF(C166&gt;"",C166&amp;" - "&amp;G166,"")</f>
        <v>Vesa Bäckman - Julius Muinonen </v>
      </c>
      <c r="D173" s="95"/>
      <c r="E173" s="96"/>
      <c r="F173" s="97">
        <v>-8</v>
      </c>
      <c r="G173" s="97">
        <v>-7</v>
      </c>
      <c r="H173" s="97">
        <v>-4</v>
      </c>
      <c r="I173" s="97"/>
      <c r="J173" s="97"/>
      <c r="K173" s="98">
        <f>IF(ISBLANK(F173),"",COUNTIF(F173:J173,"&gt;=0"))</f>
        <v>0</v>
      </c>
      <c r="L173" s="99">
        <f>IF(ISBLANK(F173),"",(IF(LEFT(F173,1)="-",1,0)+IF(LEFT(G173,1)="-",1,0)+IF(LEFT(H173,1)="-",1,0)+IF(LEFT(I173,1)="-",1,0)+IF(LEFT(J173,1)="-",1,0)))</f>
        <v>3</v>
      </c>
      <c r="M173" s="100">
        <f aca="true" t="shared" si="6" ref="M173:N177">IF(K173=3,1,"")</f>
      </c>
      <c r="N173" s="101">
        <f t="shared" si="6"/>
        <v>1</v>
      </c>
      <c r="O173" s="65"/>
      <c r="Q173" s="68"/>
      <c r="R173" s="68"/>
    </row>
    <row r="174" spans="1:18" ht="18" customHeight="1">
      <c r="A174" s="65"/>
      <c r="B174" s="94" t="s">
        <v>85</v>
      </c>
      <c r="C174" s="95" t="str">
        <f>IF(C167&gt;"",C167&amp;" - "&amp;G167,"")</f>
        <v>Kari Räsänen  - Risto Pitkänen</v>
      </c>
      <c r="D174" s="102"/>
      <c r="E174" s="96"/>
      <c r="F174" s="103">
        <v>-5</v>
      </c>
      <c r="G174" s="97">
        <v>-2</v>
      </c>
      <c r="H174" s="97">
        <v>-4</v>
      </c>
      <c r="I174" s="97"/>
      <c r="J174" s="97"/>
      <c r="K174" s="98">
        <f>IF(ISBLANK(F174),"",COUNTIF(F174:J174,"&gt;=0"))</f>
        <v>0</v>
      </c>
      <c r="L174" s="99">
        <f>IF(ISBLANK(F174),"",(IF(LEFT(F174,1)="-",1,0)+IF(LEFT(G174,1)="-",1,0)+IF(LEFT(H174,1)="-",1,0)+IF(LEFT(I174,1)="-",1,0)+IF(LEFT(J174,1)="-",1,0)))</f>
        <v>3</v>
      </c>
      <c r="M174" s="100">
        <f t="shared" si="6"/>
      </c>
      <c r="N174" s="101">
        <f t="shared" si="6"/>
        <v>1</v>
      </c>
      <c r="O174" s="65"/>
      <c r="Q174" s="68"/>
      <c r="R174" s="68"/>
    </row>
    <row r="175" spans="1:18" ht="18" customHeight="1">
      <c r="A175" s="65"/>
      <c r="B175" s="104" t="s">
        <v>86</v>
      </c>
      <c r="C175" s="105" t="str">
        <f>IF(C169&gt;"",C169&amp;" / "&amp;C170,"")</f>
        <v>Vesa Bäckman / Kari Räsänen </v>
      </c>
      <c r="D175" s="106" t="str">
        <f>IF(G169&gt;"",G169&amp;" / "&amp;G170,"")</f>
        <v>Julius Muinonen  / Risto Pitkänen</v>
      </c>
      <c r="E175" s="107"/>
      <c r="F175" s="108">
        <v>9</v>
      </c>
      <c r="G175" s="109">
        <v>-1</v>
      </c>
      <c r="H175" s="110">
        <v>-5</v>
      </c>
      <c r="I175" s="110">
        <v>-3</v>
      </c>
      <c r="J175" s="110"/>
      <c r="K175" s="98">
        <f>IF(ISBLANK(F175),"",COUNTIF(F175:J175,"&gt;=0"))</f>
        <v>1</v>
      </c>
      <c r="L175" s="99">
        <f>IF(ISBLANK(F175),"",(IF(LEFT(F175,1)="-",1,0)+IF(LEFT(G175,1)="-",1,0)+IF(LEFT(H175,1)="-",1,0)+IF(LEFT(I175,1)="-",1,0)+IF(LEFT(J175,1)="-",1,0)))</f>
        <v>3</v>
      </c>
      <c r="M175" s="100">
        <f t="shared" si="6"/>
      </c>
      <c r="N175" s="101">
        <f t="shared" si="6"/>
        <v>1</v>
      </c>
      <c r="O175" s="65"/>
      <c r="Q175" s="68"/>
      <c r="R175" s="68"/>
    </row>
    <row r="176" spans="1:18" ht="18" customHeight="1">
      <c r="A176" s="65"/>
      <c r="B176" s="94" t="s">
        <v>87</v>
      </c>
      <c r="C176" s="95" t="str">
        <f>IF(+C166&gt;"",C166&amp;" - "&amp;G167,"")</f>
        <v>Vesa Bäckman - Risto Pitkänen</v>
      </c>
      <c r="D176" s="102"/>
      <c r="E176" s="96"/>
      <c r="F176" s="111"/>
      <c r="G176" s="97"/>
      <c r="H176" s="97"/>
      <c r="I176" s="97"/>
      <c r="J176" s="97"/>
      <c r="K176" s="98">
        <f>IF(ISBLANK(F176),"",COUNTIF(F176:J176,"&gt;=0"))</f>
      </c>
      <c r="L176" s="99">
        <f>IF(ISBLANK(F176),"",(IF(LEFT(F176,1)="-",1,0)+IF(LEFT(G176,1)="-",1,0)+IF(LEFT(H176,1)="-",1,0)+IF(LEFT(I176,1)="-",1,0)+IF(LEFT(J176,1)="-",1,0)))</f>
      </c>
      <c r="M176" s="100">
        <f t="shared" si="6"/>
      </c>
      <c r="N176" s="101">
        <f t="shared" si="6"/>
      </c>
      <c r="O176" s="65"/>
      <c r="Q176" s="68"/>
      <c r="R176" s="68"/>
    </row>
    <row r="177" spans="1:18" ht="18" customHeight="1">
      <c r="A177" s="65"/>
      <c r="B177" s="94" t="s">
        <v>88</v>
      </c>
      <c r="C177" s="95" t="str">
        <f>IF(+C167&gt;"",C167&amp;" - "&amp;G166,"")</f>
        <v>Kari Räsänen  - Julius Muinonen </v>
      </c>
      <c r="D177" s="102"/>
      <c r="E177" s="96"/>
      <c r="F177" s="97"/>
      <c r="G177" s="97"/>
      <c r="H177" s="97"/>
      <c r="I177" s="97"/>
      <c r="J177" s="97"/>
      <c r="K177" s="98">
        <f>IF(ISBLANK(F177),"",COUNTIF(F177:J177,"&gt;=0"))</f>
      </c>
      <c r="L177" s="112">
        <f>IF(ISBLANK(F177),"",(IF(LEFT(F177,1)="-",1,0)+IF(LEFT(G177,1)="-",1,0)+IF(LEFT(H177,1)="-",1,0)+IF(LEFT(I177,1)="-",1,0)+IF(LEFT(J177,1)="-",1,0)))</f>
      </c>
      <c r="M177" s="100">
        <f t="shared" si="6"/>
      </c>
      <c r="N177" s="101">
        <f t="shared" si="6"/>
      </c>
      <c r="O177" s="65"/>
      <c r="Q177" s="68"/>
      <c r="R177" s="68"/>
    </row>
    <row r="178" spans="1:18" ht="15.75">
      <c r="A178" s="60"/>
      <c r="B178" s="62"/>
      <c r="C178" s="62"/>
      <c r="D178" s="62"/>
      <c r="E178" s="62"/>
      <c r="F178" s="62"/>
      <c r="G178" s="62"/>
      <c r="H178" s="62"/>
      <c r="I178" s="113" t="s">
        <v>89</v>
      </c>
      <c r="J178" s="114"/>
      <c r="K178" s="115">
        <f>IF(ISBLANK(D173),"",SUM(K173:K177))</f>
      </c>
      <c r="L178" s="115">
        <f>IF(ISBLANK(E173),"",SUM(L173:L177))</f>
      </c>
      <c r="M178" s="116">
        <f>IF(ISBLANK(F173),"",SUM(M173:M177))</f>
        <v>0</v>
      </c>
      <c r="N178" s="117">
        <f>IF(ISBLANK(F173),"",SUM(N173:N177))</f>
        <v>3</v>
      </c>
      <c r="O178" s="65"/>
      <c r="Q178" s="68"/>
      <c r="R178" s="68"/>
    </row>
    <row r="179" spans="1:18" ht="15">
      <c r="A179" s="60"/>
      <c r="B179" s="61" t="s">
        <v>90</v>
      </c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73"/>
      <c r="Q179" s="68"/>
      <c r="R179" s="68"/>
    </row>
    <row r="180" spans="1:18" ht="15">
      <c r="A180" s="60"/>
      <c r="B180" s="118" t="s">
        <v>91</v>
      </c>
      <c r="C180" s="118"/>
      <c r="D180" s="118" t="s">
        <v>92</v>
      </c>
      <c r="E180" s="119"/>
      <c r="F180" s="118"/>
      <c r="G180" s="118" t="s">
        <v>93</v>
      </c>
      <c r="H180" s="119"/>
      <c r="I180" s="118"/>
      <c r="J180" s="52" t="s">
        <v>94</v>
      </c>
      <c r="K180" s="1"/>
      <c r="L180" s="62"/>
      <c r="M180" s="62"/>
      <c r="N180" s="62"/>
      <c r="O180" s="73"/>
      <c r="Q180" s="68"/>
      <c r="R180" s="68"/>
    </row>
    <row r="181" spans="1:18" ht="18">
      <c r="A181" s="60"/>
      <c r="B181" s="62"/>
      <c r="C181" s="62"/>
      <c r="D181" s="62"/>
      <c r="E181" s="62"/>
      <c r="F181" s="62"/>
      <c r="G181" s="62"/>
      <c r="H181" s="62"/>
      <c r="I181" s="62"/>
      <c r="J181" s="131" t="str">
        <f>IF(M178=3,C165,IF(N178=3,G165,""))</f>
        <v>LPTS</v>
      </c>
      <c r="K181" s="131"/>
      <c r="L181" s="131"/>
      <c r="M181" s="131"/>
      <c r="N181" s="131"/>
      <c r="O181" s="65"/>
      <c r="Q181" s="68"/>
      <c r="R181" s="68"/>
    </row>
    <row r="182" spans="1:18" ht="18">
      <c r="A182" s="120"/>
      <c r="B182" s="121"/>
      <c r="C182" s="121"/>
      <c r="D182" s="121"/>
      <c r="E182" s="121"/>
      <c r="F182" s="121"/>
      <c r="G182" s="121"/>
      <c r="H182" s="121"/>
      <c r="I182" s="121"/>
      <c r="J182" s="122"/>
      <c r="K182" s="122"/>
      <c r="L182" s="122"/>
      <c r="M182" s="122"/>
      <c r="N182" s="122"/>
      <c r="O182" s="123"/>
      <c r="Q182" s="68"/>
      <c r="R182" s="68"/>
    </row>
    <row r="185" spans="1:17" ht="15.75">
      <c r="A185" s="56"/>
      <c r="B185" s="57"/>
      <c r="C185" s="35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9"/>
      <c r="Q185" s="45" t="s">
        <v>50</v>
      </c>
    </row>
    <row r="186" spans="1:17" ht="15.75">
      <c r="A186" s="60"/>
      <c r="B186" s="1"/>
      <c r="C186" s="61" t="s">
        <v>51</v>
      </c>
      <c r="D186" s="62"/>
      <c r="E186" s="62"/>
      <c r="F186" s="1"/>
      <c r="G186" s="63" t="s">
        <v>52</v>
      </c>
      <c r="H186" s="64"/>
      <c r="I186" s="124" t="s">
        <v>0</v>
      </c>
      <c r="J186" s="124"/>
      <c r="K186" s="124"/>
      <c r="L186" s="124"/>
      <c r="M186" s="124"/>
      <c r="N186" s="124"/>
      <c r="O186" s="65"/>
      <c r="Q186" s="45" t="s">
        <v>53</v>
      </c>
    </row>
    <row r="187" spans="1:18" ht="17.25" customHeight="1">
      <c r="A187" s="60"/>
      <c r="B187" s="66"/>
      <c r="C187" s="67" t="s">
        <v>54</v>
      </c>
      <c r="D187" s="62"/>
      <c r="E187" s="62"/>
      <c r="F187" s="1"/>
      <c r="G187" s="63" t="s">
        <v>55</v>
      </c>
      <c r="H187" s="64"/>
      <c r="I187" s="124" t="s">
        <v>42</v>
      </c>
      <c r="J187" s="124"/>
      <c r="K187" s="124"/>
      <c r="L187" s="124"/>
      <c r="M187" s="124"/>
      <c r="N187" s="124"/>
      <c r="O187" s="65"/>
      <c r="Q187" s="68"/>
      <c r="R187" s="68"/>
    </row>
    <row r="188" spans="1:18" ht="15">
      <c r="A188" s="60"/>
      <c r="B188" s="62"/>
      <c r="C188" s="69" t="s">
        <v>56</v>
      </c>
      <c r="D188" s="62"/>
      <c r="E188" s="62"/>
      <c r="F188" s="62"/>
      <c r="G188" s="63" t="s">
        <v>57</v>
      </c>
      <c r="H188" s="70"/>
      <c r="I188" s="125">
        <v>50</v>
      </c>
      <c r="J188" s="125"/>
      <c r="K188" s="125"/>
      <c r="L188" s="125"/>
      <c r="M188" s="125"/>
      <c r="N188" s="125"/>
      <c r="O188" s="65"/>
      <c r="Q188" s="68"/>
      <c r="R188" s="68"/>
    </row>
    <row r="189" spans="1:18" ht="15.75">
      <c r="A189" s="60"/>
      <c r="B189" s="62"/>
      <c r="C189" s="62"/>
      <c r="D189" s="62"/>
      <c r="E189" s="62"/>
      <c r="F189" s="62"/>
      <c r="G189" s="63" t="s">
        <v>59</v>
      </c>
      <c r="H189" s="64"/>
      <c r="I189" s="126">
        <v>41209</v>
      </c>
      <c r="J189" s="126"/>
      <c r="K189" s="126"/>
      <c r="L189" s="71" t="s">
        <v>60</v>
      </c>
      <c r="M189" s="127" t="s">
        <v>114</v>
      </c>
      <c r="N189" s="127"/>
      <c r="O189" s="65"/>
      <c r="Q189" s="68"/>
      <c r="R189" s="68"/>
    </row>
    <row r="190" spans="1:18" ht="15">
      <c r="A190" s="60"/>
      <c r="B190" s="1"/>
      <c r="C190" s="72" t="s">
        <v>62</v>
      </c>
      <c r="D190" s="62"/>
      <c r="E190" s="62"/>
      <c r="F190" s="62"/>
      <c r="G190" s="72" t="s">
        <v>62</v>
      </c>
      <c r="H190" s="62"/>
      <c r="I190" s="62"/>
      <c r="J190" s="62"/>
      <c r="K190" s="62"/>
      <c r="L190" s="62"/>
      <c r="M190" s="62"/>
      <c r="N190" s="62"/>
      <c r="O190" s="73"/>
      <c r="Q190" s="68"/>
      <c r="R190" s="68"/>
    </row>
    <row r="191" spans="1:18" ht="15.75">
      <c r="A191" s="65"/>
      <c r="B191" s="74" t="s">
        <v>63</v>
      </c>
      <c r="C191" s="128" t="s">
        <v>9</v>
      </c>
      <c r="D191" s="128"/>
      <c r="E191" s="75"/>
      <c r="F191" s="76" t="s">
        <v>64</v>
      </c>
      <c r="G191" s="128" t="s">
        <v>7</v>
      </c>
      <c r="H191" s="128"/>
      <c r="I191" s="128"/>
      <c r="J191" s="128"/>
      <c r="K191" s="128"/>
      <c r="L191" s="128"/>
      <c r="M191" s="128"/>
      <c r="N191" s="128"/>
      <c r="O191" s="65"/>
      <c r="Q191" s="68"/>
      <c r="R191" s="68"/>
    </row>
    <row r="192" spans="1:18" ht="15">
      <c r="A192" s="65"/>
      <c r="B192" s="77" t="s">
        <v>65</v>
      </c>
      <c r="C192" s="129" t="s">
        <v>112</v>
      </c>
      <c r="D192" s="129"/>
      <c r="E192" s="78"/>
      <c r="F192" s="79" t="s">
        <v>67</v>
      </c>
      <c r="G192" s="129" t="s">
        <v>104</v>
      </c>
      <c r="H192" s="129"/>
      <c r="I192" s="129"/>
      <c r="J192" s="129"/>
      <c r="K192" s="129"/>
      <c r="L192" s="129"/>
      <c r="M192" s="129"/>
      <c r="N192" s="129"/>
      <c r="O192" s="65"/>
      <c r="Q192" s="68"/>
      <c r="R192" s="68"/>
    </row>
    <row r="193" spans="1:18" ht="15">
      <c r="A193" s="65"/>
      <c r="B193" s="80" t="s">
        <v>69</v>
      </c>
      <c r="C193" s="129" t="s">
        <v>110</v>
      </c>
      <c r="D193" s="129"/>
      <c r="E193" s="78"/>
      <c r="F193" s="81" t="s">
        <v>71</v>
      </c>
      <c r="G193" s="129" t="s">
        <v>102</v>
      </c>
      <c r="H193" s="129"/>
      <c r="I193" s="129"/>
      <c r="J193" s="129"/>
      <c r="K193" s="129"/>
      <c r="L193" s="129"/>
      <c r="M193" s="129"/>
      <c r="N193" s="129"/>
      <c r="O193" s="65"/>
      <c r="Q193" s="68"/>
      <c r="R193" s="68"/>
    </row>
    <row r="194" spans="1:18" ht="15">
      <c r="A194" s="60"/>
      <c r="B194" s="82" t="s">
        <v>73</v>
      </c>
      <c r="C194" s="83"/>
      <c r="D194" s="84"/>
      <c r="E194" s="85"/>
      <c r="F194" s="82" t="s">
        <v>73</v>
      </c>
      <c r="G194" s="86"/>
      <c r="H194" s="86"/>
      <c r="I194" s="86"/>
      <c r="J194" s="86"/>
      <c r="K194" s="86"/>
      <c r="L194" s="86"/>
      <c r="M194" s="86"/>
      <c r="N194" s="86"/>
      <c r="O194" s="73"/>
      <c r="Q194" s="68"/>
      <c r="R194" s="68"/>
    </row>
    <row r="195" spans="1:18" ht="15">
      <c r="A195" s="65"/>
      <c r="B195" s="77"/>
      <c r="C195" s="129" t="s">
        <v>112</v>
      </c>
      <c r="D195" s="129"/>
      <c r="E195" s="78"/>
      <c r="F195" s="79"/>
      <c r="G195" s="129" t="s">
        <v>104</v>
      </c>
      <c r="H195" s="129"/>
      <c r="I195" s="129"/>
      <c r="J195" s="129"/>
      <c r="K195" s="129"/>
      <c r="L195" s="129"/>
      <c r="M195" s="129"/>
      <c r="N195" s="129"/>
      <c r="O195" s="65"/>
      <c r="Q195" s="68"/>
      <c r="R195" s="68"/>
    </row>
    <row r="196" spans="1:18" ht="15">
      <c r="A196" s="65"/>
      <c r="B196" s="87"/>
      <c r="C196" s="129" t="s">
        <v>127</v>
      </c>
      <c r="D196" s="129"/>
      <c r="E196" s="78"/>
      <c r="F196" s="88"/>
      <c r="G196" s="129" t="s">
        <v>102</v>
      </c>
      <c r="H196" s="129"/>
      <c r="I196" s="129"/>
      <c r="J196" s="129"/>
      <c r="K196" s="129"/>
      <c r="L196" s="129"/>
      <c r="M196" s="129"/>
      <c r="N196" s="129"/>
      <c r="O196" s="65"/>
      <c r="Q196" s="68"/>
      <c r="R196" s="68"/>
    </row>
    <row r="197" spans="1:18" ht="15.75">
      <c r="A197" s="60"/>
      <c r="B197" s="62"/>
      <c r="C197" s="62"/>
      <c r="D197" s="62"/>
      <c r="E197" s="62"/>
      <c r="F197" s="89" t="s">
        <v>74</v>
      </c>
      <c r="G197" s="72"/>
      <c r="H197" s="72"/>
      <c r="I197" s="72"/>
      <c r="J197" s="62"/>
      <c r="K197" s="62"/>
      <c r="L197" s="62"/>
      <c r="M197" s="90"/>
      <c r="N197" s="1"/>
      <c r="O197" s="73"/>
      <c r="Q197" s="68"/>
      <c r="R197" s="68"/>
    </row>
    <row r="198" spans="1:18" ht="15">
      <c r="A198" s="60"/>
      <c r="B198" s="91" t="s">
        <v>75</v>
      </c>
      <c r="C198" s="62"/>
      <c r="D198" s="62"/>
      <c r="E198" s="62"/>
      <c r="F198" s="92" t="s">
        <v>76</v>
      </c>
      <c r="G198" s="92" t="s">
        <v>77</v>
      </c>
      <c r="H198" s="92" t="s">
        <v>78</v>
      </c>
      <c r="I198" s="92" t="s">
        <v>79</v>
      </c>
      <c r="J198" s="92" t="s">
        <v>80</v>
      </c>
      <c r="K198" s="130" t="s">
        <v>81</v>
      </c>
      <c r="L198" s="130"/>
      <c r="M198" s="93" t="s">
        <v>82</v>
      </c>
      <c r="N198" s="93" t="s">
        <v>83</v>
      </c>
      <c r="O198" s="65"/>
      <c r="R198" s="68"/>
    </row>
    <row r="199" spans="1:18" ht="18" customHeight="1">
      <c r="A199" s="65"/>
      <c r="B199" s="94" t="s">
        <v>84</v>
      </c>
      <c r="C199" s="95" t="str">
        <f>IF(C192&gt;"",C192&amp;" - "&amp;G192,"")</f>
        <v>Matti Kurvinen - Pekka Kolppanen</v>
      </c>
      <c r="D199" s="95"/>
      <c r="E199" s="96"/>
      <c r="F199" s="97">
        <v>-12</v>
      </c>
      <c r="G199" s="97">
        <v>-10</v>
      </c>
      <c r="H199" s="97">
        <v>9</v>
      </c>
      <c r="I199" s="97">
        <v>-5</v>
      </c>
      <c r="J199" s="97"/>
      <c r="K199" s="98">
        <f>IF(ISBLANK(F199),"",COUNTIF(F199:J199,"&gt;=0"))</f>
        <v>1</v>
      </c>
      <c r="L199" s="99">
        <f>IF(ISBLANK(F199),"",(IF(LEFT(F199,1)="-",1,0)+IF(LEFT(G199,1)="-",1,0)+IF(LEFT(H199,1)="-",1,0)+IF(LEFT(I199,1)="-",1,0)+IF(LEFT(J199,1)="-",1,0)))</f>
        <v>3</v>
      </c>
      <c r="M199" s="100">
        <f aca="true" t="shared" si="7" ref="M199:N203">IF(K199=3,1,"")</f>
      </c>
      <c r="N199" s="101">
        <f t="shared" si="7"/>
        <v>1</v>
      </c>
      <c r="O199" s="65"/>
      <c r="Q199" s="68"/>
      <c r="R199" s="68"/>
    </row>
    <row r="200" spans="1:18" ht="18" customHeight="1">
      <c r="A200" s="65"/>
      <c r="B200" s="94" t="s">
        <v>85</v>
      </c>
      <c r="C200" s="95" t="str">
        <f>IF(C193&gt;"",C193&amp;" - "&amp;G193,"")</f>
        <v>Thomas Hallbäck - Terho Pitkänen </v>
      </c>
      <c r="D200" s="102"/>
      <c r="E200" s="96"/>
      <c r="F200" s="103">
        <v>-5</v>
      </c>
      <c r="G200" s="97">
        <v>9</v>
      </c>
      <c r="H200" s="97">
        <v>11</v>
      </c>
      <c r="I200" s="97">
        <v>7</v>
      </c>
      <c r="J200" s="97"/>
      <c r="K200" s="98">
        <f>IF(ISBLANK(F200),"",COUNTIF(F200:J200,"&gt;=0"))</f>
        <v>3</v>
      </c>
      <c r="L200" s="99">
        <f>IF(ISBLANK(F200),"",(IF(LEFT(F200,1)="-",1,0)+IF(LEFT(G200,1)="-",1,0)+IF(LEFT(H200,1)="-",1,0)+IF(LEFT(I200,1)="-",1,0)+IF(LEFT(J200,1)="-",1,0)))</f>
        <v>1</v>
      </c>
      <c r="M200" s="100">
        <f t="shared" si="7"/>
        <v>1</v>
      </c>
      <c r="N200" s="101">
        <f t="shared" si="7"/>
      </c>
      <c r="O200" s="65"/>
      <c r="Q200" s="68"/>
      <c r="R200" s="68"/>
    </row>
    <row r="201" spans="1:18" ht="18" customHeight="1">
      <c r="A201" s="65"/>
      <c r="B201" s="104" t="s">
        <v>86</v>
      </c>
      <c r="C201" s="105" t="str">
        <f>IF(C195&gt;"",C195&amp;" / "&amp;C196,"")</f>
        <v>Matti Kurvinen / Anders Lundström </v>
      </c>
      <c r="D201" s="106" t="str">
        <f>IF(G195&gt;"",G195&amp;" / "&amp;G196,"")</f>
        <v>Pekka Kolppanen / Terho Pitkänen </v>
      </c>
      <c r="E201" s="107"/>
      <c r="F201" s="108">
        <v>7</v>
      </c>
      <c r="G201" s="109">
        <v>2</v>
      </c>
      <c r="H201" s="110">
        <v>6</v>
      </c>
      <c r="I201" s="110"/>
      <c r="J201" s="110"/>
      <c r="K201" s="98">
        <f>IF(ISBLANK(F201),"",COUNTIF(F201:J201,"&gt;=0"))</f>
        <v>3</v>
      </c>
      <c r="L201" s="99">
        <f>IF(ISBLANK(F201),"",(IF(LEFT(F201,1)="-",1,0)+IF(LEFT(G201,1)="-",1,0)+IF(LEFT(H201,1)="-",1,0)+IF(LEFT(I201,1)="-",1,0)+IF(LEFT(J201,1)="-",1,0)))</f>
        <v>0</v>
      </c>
      <c r="M201" s="100">
        <f t="shared" si="7"/>
        <v>1</v>
      </c>
      <c r="N201" s="101">
        <f t="shared" si="7"/>
      </c>
      <c r="O201" s="65"/>
      <c r="Q201" s="68"/>
      <c r="R201" s="68"/>
    </row>
    <row r="202" spans="1:18" ht="18" customHeight="1">
      <c r="A202" s="65"/>
      <c r="B202" s="94" t="s">
        <v>87</v>
      </c>
      <c r="C202" s="95" t="str">
        <f>IF(+C192&gt;"",C192&amp;" - "&amp;G193,"")</f>
        <v>Matti Kurvinen - Terho Pitkänen </v>
      </c>
      <c r="D202" s="102"/>
      <c r="E202" s="96"/>
      <c r="F202" s="111">
        <v>6</v>
      </c>
      <c r="G202" s="97">
        <v>6</v>
      </c>
      <c r="H202" s="97">
        <v>7</v>
      </c>
      <c r="I202" s="97"/>
      <c r="J202" s="97"/>
      <c r="K202" s="98">
        <f>IF(ISBLANK(F202),"",COUNTIF(F202:J202,"&gt;=0"))</f>
        <v>3</v>
      </c>
      <c r="L202" s="99">
        <f>IF(ISBLANK(F202),"",(IF(LEFT(F202,1)="-",1,0)+IF(LEFT(G202,1)="-",1,0)+IF(LEFT(H202,1)="-",1,0)+IF(LEFT(I202,1)="-",1,0)+IF(LEFT(J202,1)="-",1,0)))</f>
        <v>0</v>
      </c>
      <c r="M202" s="100">
        <f t="shared" si="7"/>
        <v>1</v>
      </c>
      <c r="N202" s="101">
        <f t="shared" si="7"/>
      </c>
      <c r="O202" s="65"/>
      <c r="Q202" s="68"/>
      <c r="R202" s="68"/>
    </row>
    <row r="203" spans="1:18" ht="18" customHeight="1">
      <c r="A203" s="65"/>
      <c r="B203" s="94" t="s">
        <v>88</v>
      </c>
      <c r="C203" s="95" t="str">
        <f>IF(+C193&gt;"",C193&amp;" - "&amp;G192,"")</f>
        <v>Thomas Hallbäck - Pekka Kolppanen</v>
      </c>
      <c r="D203" s="102"/>
      <c r="E203" s="96"/>
      <c r="F203" s="97"/>
      <c r="G203" s="97"/>
      <c r="H203" s="97"/>
      <c r="I203" s="97"/>
      <c r="J203" s="97"/>
      <c r="K203" s="98">
        <f>IF(ISBLANK(F203),"",COUNTIF(F203:J203,"&gt;=0"))</f>
      </c>
      <c r="L203" s="112">
        <f>IF(ISBLANK(F203),"",(IF(LEFT(F203,1)="-",1,0)+IF(LEFT(G203,1)="-",1,0)+IF(LEFT(H203,1)="-",1,0)+IF(LEFT(I203,1)="-",1,0)+IF(LEFT(J203,1)="-",1,0)))</f>
      </c>
      <c r="M203" s="100">
        <f t="shared" si="7"/>
      </c>
      <c r="N203" s="101">
        <f t="shared" si="7"/>
      </c>
      <c r="O203" s="65"/>
      <c r="Q203" s="68"/>
      <c r="R203" s="68"/>
    </row>
    <row r="204" spans="1:18" ht="15.75">
      <c r="A204" s="60"/>
      <c r="B204" s="62"/>
      <c r="C204" s="62"/>
      <c r="D204" s="62"/>
      <c r="E204" s="62"/>
      <c r="F204" s="62"/>
      <c r="G204" s="62"/>
      <c r="H204" s="62"/>
      <c r="I204" s="113" t="s">
        <v>89</v>
      </c>
      <c r="J204" s="114"/>
      <c r="K204" s="115">
        <f>IF(ISBLANK(D199),"",SUM(K199:K203))</f>
      </c>
      <c r="L204" s="115">
        <f>IF(ISBLANK(E199),"",SUM(L199:L203))</f>
      </c>
      <c r="M204" s="116">
        <f>IF(ISBLANK(F199),"",SUM(M199:M203))</f>
        <v>3</v>
      </c>
      <c r="N204" s="117">
        <f>IF(ISBLANK(F199),"",SUM(N199:N203))</f>
        <v>1</v>
      </c>
      <c r="O204" s="65"/>
      <c r="Q204" s="68"/>
      <c r="R204" s="68"/>
    </row>
    <row r="205" spans="1:18" ht="15">
      <c r="A205" s="60"/>
      <c r="B205" s="61" t="s">
        <v>90</v>
      </c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73"/>
      <c r="Q205" s="68"/>
      <c r="R205" s="68"/>
    </row>
    <row r="206" spans="1:18" ht="15">
      <c r="A206" s="60"/>
      <c r="B206" s="118" t="s">
        <v>91</v>
      </c>
      <c r="C206" s="118"/>
      <c r="D206" s="118" t="s">
        <v>92</v>
      </c>
      <c r="E206" s="119"/>
      <c r="F206" s="118"/>
      <c r="G206" s="118" t="s">
        <v>93</v>
      </c>
      <c r="H206" s="119"/>
      <c r="I206" s="118"/>
      <c r="J206" s="52" t="s">
        <v>94</v>
      </c>
      <c r="K206" s="1"/>
      <c r="L206" s="62"/>
      <c r="M206" s="62"/>
      <c r="N206" s="62"/>
      <c r="O206" s="73"/>
      <c r="Q206" s="68"/>
      <c r="R206" s="68"/>
    </row>
    <row r="207" spans="1:18" ht="18">
      <c r="A207" s="60"/>
      <c r="B207" s="62"/>
      <c r="C207" s="62"/>
      <c r="D207" s="62"/>
      <c r="E207" s="62"/>
      <c r="F207" s="62"/>
      <c r="G207" s="62"/>
      <c r="H207" s="62"/>
      <c r="I207" s="62"/>
      <c r="J207" s="131" t="str">
        <f>IF(M204=3,C191,IF(N204=3,G191,""))</f>
        <v>MBF</v>
      </c>
      <c r="K207" s="131"/>
      <c r="L207" s="131"/>
      <c r="M207" s="131"/>
      <c r="N207" s="131"/>
      <c r="O207" s="65"/>
      <c r="Q207" s="68"/>
      <c r="R207" s="68"/>
    </row>
    <row r="208" spans="1:18" ht="18">
      <c r="A208" s="120"/>
      <c r="B208" s="121"/>
      <c r="C208" s="121"/>
      <c r="D208" s="121"/>
      <c r="E208" s="121"/>
      <c r="F208" s="121"/>
      <c r="G208" s="121"/>
      <c r="H208" s="121"/>
      <c r="I208" s="121"/>
      <c r="J208" s="122"/>
      <c r="K208" s="122"/>
      <c r="L208" s="122"/>
      <c r="M208" s="122"/>
      <c r="N208" s="122"/>
      <c r="O208" s="123"/>
      <c r="Q208" s="68"/>
      <c r="R208" s="68"/>
    </row>
    <row r="211" spans="1:17" ht="15.75">
      <c r="A211" s="56"/>
      <c r="B211" s="57"/>
      <c r="C211" s="35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9"/>
      <c r="Q211" s="45" t="s">
        <v>50</v>
      </c>
    </row>
    <row r="212" spans="1:17" ht="15.75">
      <c r="A212" s="60"/>
      <c r="B212" s="1"/>
      <c r="C212" s="61" t="s">
        <v>51</v>
      </c>
      <c r="D212" s="62"/>
      <c r="E212" s="62"/>
      <c r="F212" s="1"/>
      <c r="G212" s="63" t="s">
        <v>52</v>
      </c>
      <c r="H212" s="64"/>
      <c r="I212" s="124" t="s">
        <v>0</v>
      </c>
      <c r="J212" s="124"/>
      <c r="K212" s="124"/>
      <c r="L212" s="124"/>
      <c r="M212" s="124"/>
      <c r="N212" s="124"/>
      <c r="O212" s="65"/>
      <c r="Q212" s="45" t="s">
        <v>53</v>
      </c>
    </row>
    <row r="213" spans="1:18" ht="17.25" customHeight="1">
      <c r="A213" s="60"/>
      <c r="B213" s="66"/>
      <c r="C213" s="67" t="s">
        <v>54</v>
      </c>
      <c r="D213" s="62"/>
      <c r="E213" s="62"/>
      <c r="F213" s="1"/>
      <c r="G213" s="63" t="s">
        <v>55</v>
      </c>
      <c r="H213" s="64"/>
      <c r="I213" s="124" t="s">
        <v>42</v>
      </c>
      <c r="J213" s="124"/>
      <c r="K213" s="124"/>
      <c r="L213" s="124"/>
      <c r="M213" s="124"/>
      <c r="N213" s="124"/>
      <c r="O213" s="65"/>
      <c r="Q213" s="68"/>
      <c r="R213" s="68"/>
    </row>
    <row r="214" spans="1:18" ht="15">
      <c r="A214" s="60"/>
      <c r="B214" s="62"/>
      <c r="C214" s="69" t="s">
        <v>56</v>
      </c>
      <c r="D214" s="62"/>
      <c r="E214" s="62"/>
      <c r="F214" s="62"/>
      <c r="G214" s="63" t="s">
        <v>57</v>
      </c>
      <c r="H214" s="70"/>
      <c r="I214" s="125">
        <v>50</v>
      </c>
      <c r="J214" s="125"/>
      <c r="K214" s="125"/>
      <c r="L214" s="125"/>
      <c r="M214" s="125"/>
      <c r="N214" s="125"/>
      <c r="O214" s="65"/>
      <c r="Q214" s="68"/>
      <c r="R214" s="68"/>
    </row>
    <row r="215" spans="1:18" ht="15.75">
      <c r="A215" s="60"/>
      <c r="B215" s="62"/>
      <c r="C215" s="62"/>
      <c r="D215" s="62"/>
      <c r="E215" s="62"/>
      <c r="F215" s="62"/>
      <c r="G215" s="63" t="s">
        <v>59</v>
      </c>
      <c r="H215" s="64"/>
      <c r="I215" s="126">
        <v>41209</v>
      </c>
      <c r="J215" s="126"/>
      <c r="K215" s="126"/>
      <c r="L215" s="71" t="s">
        <v>60</v>
      </c>
      <c r="M215" s="127" t="s">
        <v>114</v>
      </c>
      <c r="N215" s="127"/>
      <c r="O215" s="65"/>
      <c r="Q215" s="68"/>
      <c r="R215" s="68"/>
    </row>
    <row r="216" spans="1:18" ht="15">
      <c r="A216" s="60"/>
      <c r="B216" s="1"/>
      <c r="C216" s="72" t="s">
        <v>62</v>
      </c>
      <c r="D216" s="62"/>
      <c r="E216" s="62"/>
      <c r="F216" s="62"/>
      <c r="G216" s="72" t="s">
        <v>62</v>
      </c>
      <c r="H216" s="62"/>
      <c r="I216" s="62"/>
      <c r="J216" s="62"/>
      <c r="K216" s="62"/>
      <c r="L216" s="62"/>
      <c r="M216" s="62"/>
      <c r="N216" s="62"/>
      <c r="O216" s="73"/>
      <c r="Q216" s="68"/>
      <c r="R216" s="68"/>
    </row>
    <row r="217" spans="1:18" ht="15.75">
      <c r="A217" s="65"/>
      <c r="B217" s="74" t="s">
        <v>63</v>
      </c>
      <c r="C217" s="128" t="s">
        <v>99</v>
      </c>
      <c r="D217" s="128"/>
      <c r="E217" s="75"/>
      <c r="F217" s="76" t="s">
        <v>64</v>
      </c>
      <c r="G217" s="128" t="s">
        <v>3</v>
      </c>
      <c r="H217" s="128"/>
      <c r="I217" s="128"/>
      <c r="J217" s="128"/>
      <c r="K217" s="128"/>
      <c r="L217" s="128"/>
      <c r="M217" s="128"/>
      <c r="N217" s="128"/>
      <c r="O217" s="65"/>
      <c r="Q217" s="68"/>
      <c r="R217" s="68"/>
    </row>
    <row r="218" spans="1:18" ht="15">
      <c r="A218" s="65"/>
      <c r="B218" s="77" t="s">
        <v>65</v>
      </c>
      <c r="C218" s="129" t="s">
        <v>101</v>
      </c>
      <c r="D218" s="129"/>
      <c r="E218" s="78"/>
      <c r="F218" s="79" t="s">
        <v>67</v>
      </c>
      <c r="G218" s="129" t="s">
        <v>130</v>
      </c>
      <c r="H218" s="129"/>
      <c r="I218" s="129"/>
      <c r="J218" s="129"/>
      <c r="K218" s="129"/>
      <c r="L218" s="129"/>
      <c r="M218" s="129"/>
      <c r="N218" s="129"/>
      <c r="O218" s="65"/>
      <c r="Q218" s="68"/>
      <c r="R218" s="68"/>
    </row>
    <row r="219" spans="1:18" ht="15">
      <c r="A219" s="65"/>
      <c r="B219" s="80" t="s">
        <v>69</v>
      </c>
      <c r="C219" s="129" t="s">
        <v>103</v>
      </c>
      <c r="D219" s="129"/>
      <c r="E219" s="78"/>
      <c r="F219" s="81" t="s">
        <v>71</v>
      </c>
      <c r="G219" s="129" t="s">
        <v>129</v>
      </c>
      <c r="H219" s="129"/>
      <c r="I219" s="129"/>
      <c r="J219" s="129"/>
      <c r="K219" s="129"/>
      <c r="L219" s="129"/>
      <c r="M219" s="129"/>
      <c r="N219" s="129"/>
      <c r="O219" s="65"/>
      <c r="Q219" s="68"/>
      <c r="R219" s="68"/>
    </row>
    <row r="220" spans="1:18" ht="15">
      <c r="A220" s="60"/>
      <c r="B220" s="82" t="s">
        <v>73</v>
      </c>
      <c r="C220" s="83"/>
      <c r="D220" s="84"/>
      <c r="E220" s="85"/>
      <c r="F220" s="82" t="s">
        <v>73</v>
      </c>
      <c r="G220" s="86"/>
      <c r="H220" s="86"/>
      <c r="I220" s="86"/>
      <c r="J220" s="86"/>
      <c r="K220" s="86"/>
      <c r="L220" s="86"/>
      <c r="M220" s="86"/>
      <c r="N220" s="86"/>
      <c r="O220" s="73"/>
      <c r="Q220" s="68"/>
      <c r="R220" s="68"/>
    </row>
    <row r="221" spans="1:18" ht="15">
      <c r="A221" s="65"/>
      <c r="B221" s="77"/>
      <c r="C221" s="129" t="s">
        <v>101</v>
      </c>
      <c r="D221" s="129"/>
      <c r="E221" s="78"/>
      <c r="F221" s="79"/>
      <c r="G221" s="129" t="s">
        <v>130</v>
      </c>
      <c r="H221" s="129"/>
      <c r="I221" s="129"/>
      <c r="J221" s="129"/>
      <c r="K221" s="129"/>
      <c r="L221" s="129"/>
      <c r="M221" s="129"/>
      <c r="N221" s="129"/>
      <c r="O221" s="65"/>
      <c r="Q221" s="68"/>
      <c r="R221" s="68"/>
    </row>
    <row r="222" spans="1:18" ht="15">
      <c r="A222" s="65"/>
      <c r="B222" s="87"/>
      <c r="C222" s="129" t="s">
        <v>103</v>
      </c>
      <c r="D222" s="129"/>
      <c r="E222" s="78"/>
      <c r="F222" s="88"/>
      <c r="G222" s="129" t="s">
        <v>129</v>
      </c>
      <c r="H222" s="129"/>
      <c r="I222" s="129"/>
      <c r="J222" s="129"/>
      <c r="K222" s="129"/>
      <c r="L222" s="129"/>
      <c r="M222" s="129"/>
      <c r="N222" s="129"/>
      <c r="O222" s="65"/>
      <c r="Q222" s="68"/>
      <c r="R222" s="68"/>
    </row>
    <row r="223" spans="1:18" ht="15.75">
      <c r="A223" s="60"/>
      <c r="B223" s="62"/>
      <c r="C223" s="62"/>
      <c r="D223" s="62"/>
      <c r="E223" s="62"/>
      <c r="F223" s="89" t="s">
        <v>74</v>
      </c>
      <c r="G223" s="72"/>
      <c r="H223" s="72"/>
      <c r="I223" s="72"/>
      <c r="J223" s="62"/>
      <c r="K223" s="62"/>
      <c r="L223" s="62"/>
      <c r="M223" s="90"/>
      <c r="N223" s="1"/>
      <c r="O223" s="73"/>
      <c r="Q223" s="68"/>
      <c r="R223" s="68"/>
    </row>
    <row r="224" spans="1:18" ht="15">
      <c r="A224" s="60"/>
      <c r="B224" s="91" t="s">
        <v>75</v>
      </c>
      <c r="C224" s="62"/>
      <c r="D224" s="62"/>
      <c r="E224" s="62"/>
      <c r="F224" s="92" t="s">
        <v>76</v>
      </c>
      <c r="G224" s="92" t="s">
        <v>77</v>
      </c>
      <c r="H224" s="92" t="s">
        <v>78</v>
      </c>
      <c r="I224" s="92" t="s">
        <v>79</v>
      </c>
      <c r="J224" s="92" t="s">
        <v>80</v>
      </c>
      <c r="K224" s="130" t="s">
        <v>81</v>
      </c>
      <c r="L224" s="130"/>
      <c r="M224" s="93" t="s">
        <v>82</v>
      </c>
      <c r="N224" s="93" t="s">
        <v>83</v>
      </c>
      <c r="O224" s="65"/>
      <c r="R224" s="68"/>
    </row>
    <row r="225" spans="1:18" ht="18" customHeight="1">
      <c r="A225" s="65"/>
      <c r="B225" s="94" t="s">
        <v>84</v>
      </c>
      <c r="C225" s="95" t="str">
        <f>IF(C218&gt;"",C218&amp;" - "&amp;G218,"")</f>
        <v>Cong Xisheng  - Risto Pitkänen</v>
      </c>
      <c r="D225" s="95"/>
      <c r="E225" s="96"/>
      <c r="F225" s="97">
        <v>-6</v>
      </c>
      <c r="G225" s="97">
        <v>3</v>
      </c>
      <c r="H225" s="97">
        <v>-4</v>
      </c>
      <c r="I225" s="97">
        <v>-8</v>
      </c>
      <c r="J225" s="97"/>
      <c r="K225" s="98">
        <f>IF(ISBLANK(F225),"",COUNTIF(F225:J225,"&gt;=0"))</f>
        <v>1</v>
      </c>
      <c r="L225" s="99">
        <f>IF(ISBLANK(F225),"",(IF(LEFT(F225,1)="-",1,0)+IF(LEFT(G225,1)="-",1,0)+IF(LEFT(H225,1)="-",1,0)+IF(LEFT(I225,1)="-",1,0)+IF(LEFT(J225,1)="-",1,0)))</f>
        <v>3</v>
      </c>
      <c r="M225" s="100">
        <f aca="true" t="shared" si="8" ref="M225:N229">IF(K225=3,1,"")</f>
      </c>
      <c r="N225" s="101">
        <f t="shared" si="8"/>
        <v>1</v>
      </c>
      <c r="O225" s="65"/>
      <c r="Q225" s="68"/>
      <c r="R225" s="68"/>
    </row>
    <row r="226" spans="1:18" ht="18" customHeight="1">
      <c r="A226" s="65"/>
      <c r="B226" s="94" t="s">
        <v>85</v>
      </c>
      <c r="C226" s="95" t="str">
        <f>IF(C219&gt;"",C219&amp;" - "&amp;G219,"")</f>
        <v>Yan Zhuo Ping  - Julius Muinonen </v>
      </c>
      <c r="D226" s="102"/>
      <c r="E226" s="96"/>
      <c r="F226" s="103">
        <v>3</v>
      </c>
      <c r="G226" s="97">
        <v>9</v>
      </c>
      <c r="H226" s="97">
        <v>-9</v>
      </c>
      <c r="I226" s="97">
        <v>-9</v>
      </c>
      <c r="J226" s="97">
        <v>9</v>
      </c>
      <c r="K226" s="98">
        <f>IF(ISBLANK(F226),"",COUNTIF(F226:J226,"&gt;=0"))</f>
        <v>3</v>
      </c>
      <c r="L226" s="99">
        <f>IF(ISBLANK(F226),"",(IF(LEFT(F226,1)="-",1,0)+IF(LEFT(G226,1)="-",1,0)+IF(LEFT(H226,1)="-",1,0)+IF(LEFT(I226,1)="-",1,0)+IF(LEFT(J226,1)="-",1,0)))</f>
        <v>2</v>
      </c>
      <c r="M226" s="100">
        <f t="shared" si="8"/>
        <v>1</v>
      </c>
      <c r="N226" s="101">
        <f t="shared" si="8"/>
      </c>
      <c r="O226" s="65"/>
      <c r="Q226" s="68"/>
      <c r="R226" s="68"/>
    </row>
    <row r="227" spans="1:18" ht="18" customHeight="1">
      <c r="A227" s="65"/>
      <c r="B227" s="104" t="s">
        <v>86</v>
      </c>
      <c r="C227" s="105" t="str">
        <f>IF(C221&gt;"",C221&amp;" / "&amp;C222,"")</f>
        <v>Cong Xisheng  / Yan Zhuo Ping </v>
      </c>
      <c r="D227" s="106" t="str">
        <f>IF(G221&gt;"",G221&amp;" / "&amp;G222,"")</f>
        <v>Risto Pitkänen / Julius Muinonen </v>
      </c>
      <c r="E227" s="107"/>
      <c r="F227" s="108">
        <v>3</v>
      </c>
      <c r="G227" s="109">
        <v>-3</v>
      </c>
      <c r="H227" s="110">
        <v>-5</v>
      </c>
      <c r="I227" s="110">
        <v>-4</v>
      </c>
      <c r="J227" s="110"/>
      <c r="K227" s="98">
        <f>IF(ISBLANK(F227),"",COUNTIF(F227:J227,"&gt;=0"))</f>
        <v>1</v>
      </c>
      <c r="L227" s="99">
        <f>IF(ISBLANK(F227),"",(IF(LEFT(F227,1)="-",1,0)+IF(LEFT(G227,1)="-",1,0)+IF(LEFT(H227,1)="-",1,0)+IF(LEFT(I227,1)="-",1,0)+IF(LEFT(J227,1)="-",1,0)))</f>
        <v>3</v>
      </c>
      <c r="M227" s="100">
        <f t="shared" si="8"/>
      </c>
      <c r="N227" s="101">
        <f t="shared" si="8"/>
        <v>1</v>
      </c>
      <c r="O227" s="65"/>
      <c r="Q227" s="68"/>
      <c r="R227" s="68"/>
    </row>
    <row r="228" spans="1:18" ht="18" customHeight="1">
      <c r="A228" s="65"/>
      <c r="B228" s="94" t="s">
        <v>87</v>
      </c>
      <c r="C228" s="95" t="str">
        <f>IF(+C218&gt;"",C218&amp;" - "&amp;G219,"")</f>
        <v>Cong Xisheng  - Julius Muinonen </v>
      </c>
      <c r="D228" s="102"/>
      <c r="E228" s="96"/>
      <c r="F228" s="111">
        <v>9</v>
      </c>
      <c r="G228" s="97">
        <v>-9</v>
      </c>
      <c r="H228" s="97">
        <v>-9</v>
      </c>
      <c r="I228" s="97">
        <v>9</v>
      </c>
      <c r="J228" s="97">
        <v>-8</v>
      </c>
      <c r="K228" s="98">
        <f>IF(ISBLANK(F228),"",COUNTIF(F228:J228,"&gt;=0"))</f>
        <v>2</v>
      </c>
      <c r="L228" s="99">
        <f>IF(ISBLANK(F228),"",(IF(LEFT(F228,1)="-",1,0)+IF(LEFT(G228,1)="-",1,0)+IF(LEFT(H228,1)="-",1,0)+IF(LEFT(I228,1)="-",1,0)+IF(LEFT(J228,1)="-",1,0)))</f>
        <v>3</v>
      </c>
      <c r="M228" s="100">
        <f t="shared" si="8"/>
      </c>
      <c r="N228" s="101">
        <f t="shared" si="8"/>
        <v>1</v>
      </c>
      <c r="O228" s="65"/>
      <c r="Q228" s="68"/>
      <c r="R228" s="68"/>
    </row>
    <row r="229" spans="1:18" ht="18" customHeight="1">
      <c r="A229" s="65"/>
      <c r="B229" s="94" t="s">
        <v>88</v>
      </c>
      <c r="C229" s="95" t="str">
        <f>IF(+C219&gt;"",C219&amp;" - "&amp;G218,"")</f>
        <v>Yan Zhuo Ping  - Risto Pitkänen</v>
      </c>
      <c r="D229" s="102"/>
      <c r="E229" s="96"/>
      <c r="F229" s="97"/>
      <c r="G229" s="97"/>
      <c r="H229" s="97"/>
      <c r="I229" s="97"/>
      <c r="J229" s="97"/>
      <c r="K229" s="98">
        <f>IF(ISBLANK(F229),"",COUNTIF(F229:J229,"&gt;=0"))</f>
      </c>
      <c r="L229" s="112">
        <f>IF(ISBLANK(F229),"",(IF(LEFT(F229,1)="-",1,0)+IF(LEFT(G229,1)="-",1,0)+IF(LEFT(H229,1)="-",1,0)+IF(LEFT(I229,1)="-",1,0)+IF(LEFT(J229,1)="-",1,0)))</f>
      </c>
      <c r="M229" s="100">
        <f t="shared" si="8"/>
      </c>
      <c r="N229" s="101">
        <f t="shared" si="8"/>
      </c>
      <c r="O229" s="65"/>
      <c r="Q229" s="68"/>
      <c r="R229" s="68"/>
    </row>
    <row r="230" spans="1:18" ht="15.75">
      <c r="A230" s="60"/>
      <c r="B230" s="62"/>
      <c r="C230" s="62"/>
      <c r="D230" s="62"/>
      <c r="E230" s="62"/>
      <c r="F230" s="62"/>
      <c r="G230" s="62"/>
      <c r="H230" s="62"/>
      <c r="I230" s="113" t="s">
        <v>89</v>
      </c>
      <c r="J230" s="114"/>
      <c r="K230" s="115">
        <f>IF(ISBLANK(D225),"",SUM(K225:K229))</f>
      </c>
      <c r="L230" s="115">
        <f>IF(ISBLANK(E225),"",SUM(L225:L229))</f>
      </c>
      <c r="M230" s="116">
        <f>IF(ISBLANK(F225),"",SUM(M225:M229))</f>
        <v>1</v>
      </c>
      <c r="N230" s="117">
        <f>IF(ISBLANK(F225),"",SUM(N225:N229))</f>
        <v>3</v>
      </c>
      <c r="O230" s="65"/>
      <c r="Q230" s="68"/>
      <c r="R230" s="68"/>
    </row>
    <row r="231" spans="1:18" ht="15">
      <c r="A231" s="60"/>
      <c r="B231" s="61" t="s">
        <v>90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73"/>
      <c r="Q231" s="68"/>
      <c r="R231" s="68"/>
    </row>
    <row r="232" spans="1:18" ht="15">
      <c r="A232" s="60"/>
      <c r="B232" s="118" t="s">
        <v>91</v>
      </c>
      <c r="C232" s="118"/>
      <c r="D232" s="118" t="s">
        <v>92</v>
      </c>
      <c r="E232" s="119"/>
      <c r="F232" s="118"/>
      <c r="G232" s="118" t="s">
        <v>93</v>
      </c>
      <c r="H232" s="119"/>
      <c r="I232" s="118"/>
      <c r="J232" s="52" t="s">
        <v>94</v>
      </c>
      <c r="K232" s="1"/>
      <c r="L232" s="62"/>
      <c r="M232" s="62"/>
      <c r="N232" s="62"/>
      <c r="O232" s="73"/>
      <c r="Q232" s="68"/>
      <c r="R232" s="68"/>
    </row>
    <row r="233" spans="1:18" ht="18">
      <c r="A233" s="60"/>
      <c r="B233" s="62"/>
      <c r="C233" s="62"/>
      <c r="D233" s="62"/>
      <c r="E233" s="62"/>
      <c r="F233" s="62"/>
      <c r="G233" s="62"/>
      <c r="H233" s="62"/>
      <c r="I233" s="62"/>
      <c r="J233" s="131" t="str">
        <f>IF(M230=3,C217,IF(N230=3,G217,""))</f>
        <v>LPTS</v>
      </c>
      <c r="K233" s="131"/>
      <c r="L233" s="131"/>
      <c r="M233" s="131"/>
      <c r="N233" s="131"/>
      <c r="O233" s="65"/>
      <c r="Q233" s="68"/>
      <c r="R233" s="68"/>
    </row>
    <row r="234" spans="1:18" ht="18">
      <c r="A234" s="120"/>
      <c r="B234" s="121"/>
      <c r="C234" s="121"/>
      <c r="D234" s="121"/>
      <c r="E234" s="121"/>
      <c r="F234" s="121"/>
      <c r="G234" s="121"/>
      <c r="H234" s="121"/>
      <c r="I234" s="121"/>
      <c r="J234" s="122"/>
      <c r="K234" s="122"/>
      <c r="L234" s="122"/>
      <c r="M234" s="122"/>
      <c r="N234" s="122"/>
      <c r="O234" s="123"/>
      <c r="Q234" s="68"/>
      <c r="R234" s="68"/>
    </row>
    <row r="239" spans="1:17" ht="15.75">
      <c r="A239" s="56"/>
      <c r="B239" s="57"/>
      <c r="C239" s="35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9"/>
      <c r="Q239" s="45" t="s">
        <v>50</v>
      </c>
    </row>
    <row r="240" spans="1:17" ht="15.75">
      <c r="A240" s="60"/>
      <c r="B240" s="1"/>
      <c r="C240" s="61" t="s">
        <v>51</v>
      </c>
      <c r="D240" s="62"/>
      <c r="E240" s="62"/>
      <c r="F240" s="1"/>
      <c r="G240" s="63" t="s">
        <v>52</v>
      </c>
      <c r="H240" s="64"/>
      <c r="I240" s="124" t="s">
        <v>0</v>
      </c>
      <c r="J240" s="124"/>
      <c r="K240" s="124"/>
      <c r="L240" s="124"/>
      <c r="M240" s="124"/>
      <c r="N240" s="124"/>
      <c r="O240" s="65"/>
      <c r="Q240" s="45" t="s">
        <v>53</v>
      </c>
    </row>
    <row r="241" spans="1:18" ht="17.25" customHeight="1">
      <c r="A241" s="60"/>
      <c r="B241" s="66"/>
      <c r="C241" s="67" t="s">
        <v>54</v>
      </c>
      <c r="D241" s="62"/>
      <c r="E241" s="62"/>
      <c r="F241" s="1"/>
      <c r="G241" s="63" t="s">
        <v>55</v>
      </c>
      <c r="H241" s="64"/>
      <c r="I241" s="124" t="s">
        <v>42</v>
      </c>
      <c r="J241" s="124"/>
      <c r="K241" s="124"/>
      <c r="L241" s="124"/>
      <c r="M241" s="124"/>
      <c r="N241" s="124"/>
      <c r="O241" s="65"/>
      <c r="Q241" s="68"/>
      <c r="R241" s="68"/>
    </row>
    <row r="242" spans="1:18" ht="15">
      <c r="A242" s="60"/>
      <c r="B242" s="62"/>
      <c r="C242" s="69" t="s">
        <v>56</v>
      </c>
      <c r="D242" s="62"/>
      <c r="E242" s="62"/>
      <c r="F242" s="62"/>
      <c r="G242" s="63" t="s">
        <v>57</v>
      </c>
      <c r="H242" s="70"/>
      <c r="I242" s="125" t="s">
        <v>131</v>
      </c>
      <c r="J242" s="125"/>
      <c r="K242" s="125"/>
      <c r="L242" s="125"/>
      <c r="M242" s="125"/>
      <c r="N242" s="125"/>
      <c r="O242" s="65"/>
      <c r="Q242" s="68"/>
      <c r="R242" s="68"/>
    </row>
    <row r="243" spans="1:18" ht="15.75">
      <c r="A243" s="60"/>
      <c r="B243" s="62"/>
      <c r="C243" s="62"/>
      <c r="D243" s="62"/>
      <c r="E243" s="62"/>
      <c r="F243" s="62"/>
      <c r="G243" s="63" t="s">
        <v>59</v>
      </c>
      <c r="H243" s="64"/>
      <c r="I243" s="126">
        <v>41209</v>
      </c>
      <c r="J243" s="126"/>
      <c r="K243" s="126"/>
      <c r="L243" s="71" t="s">
        <v>60</v>
      </c>
      <c r="M243" s="127" t="s">
        <v>114</v>
      </c>
      <c r="N243" s="127"/>
      <c r="O243" s="65"/>
      <c r="Q243" s="68"/>
      <c r="R243" s="68"/>
    </row>
    <row r="244" spans="1:18" ht="15">
      <c r="A244" s="60"/>
      <c r="B244" s="1"/>
      <c r="C244" s="72" t="s">
        <v>62</v>
      </c>
      <c r="D244" s="62"/>
      <c r="E244" s="62"/>
      <c r="F244" s="62"/>
      <c r="G244" s="72" t="s">
        <v>62</v>
      </c>
      <c r="H244" s="62"/>
      <c r="I244" s="62"/>
      <c r="J244" s="62"/>
      <c r="K244" s="62"/>
      <c r="L244" s="62"/>
      <c r="M244" s="62"/>
      <c r="N244" s="62"/>
      <c r="O244" s="73"/>
      <c r="Q244" s="68"/>
      <c r="R244" s="68"/>
    </row>
    <row r="245" spans="1:18" ht="15.75">
      <c r="A245" s="65"/>
      <c r="B245" s="74" t="s">
        <v>63</v>
      </c>
      <c r="C245" s="128" t="s">
        <v>9</v>
      </c>
      <c r="D245" s="128"/>
      <c r="E245" s="75"/>
      <c r="F245" s="76" t="s">
        <v>64</v>
      </c>
      <c r="G245" s="128" t="s">
        <v>3</v>
      </c>
      <c r="H245" s="128"/>
      <c r="I245" s="128"/>
      <c r="J245" s="128"/>
      <c r="K245" s="128"/>
      <c r="L245" s="128"/>
      <c r="M245" s="128"/>
      <c r="N245" s="128"/>
      <c r="O245" s="65"/>
      <c r="Q245" s="68"/>
      <c r="R245" s="68"/>
    </row>
    <row r="246" spans="1:18" ht="15">
      <c r="A246" s="65"/>
      <c r="B246" s="77" t="s">
        <v>65</v>
      </c>
      <c r="C246" s="129" t="s">
        <v>127</v>
      </c>
      <c r="D246" s="129"/>
      <c r="E246" s="78"/>
      <c r="F246" s="79" t="s">
        <v>67</v>
      </c>
      <c r="G246" s="129" t="s">
        <v>129</v>
      </c>
      <c r="H246" s="129"/>
      <c r="I246" s="129"/>
      <c r="J246" s="129"/>
      <c r="K246" s="129"/>
      <c r="L246" s="129"/>
      <c r="M246" s="129"/>
      <c r="N246" s="129"/>
      <c r="O246" s="65"/>
      <c r="Q246" s="68"/>
      <c r="R246" s="68"/>
    </row>
    <row r="247" spans="1:18" ht="15">
      <c r="A247" s="65"/>
      <c r="B247" s="80" t="s">
        <v>69</v>
      </c>
      <c r="C247" s="129" t="s">
        <v>112</v>
      </c>
      <c r="D247" s="129"/>
      <c r="E247" s="78"/>
      <c r="F247" s="81" t="s">
        <v>71</v>
      </c>
      <c r="G247" s="129" t="s">
        <v>130</v>
      </c>
      <c r="H247" s="129"/>
      <c r="I247" s="129"/>
      <c r="J247" s="129"/>
      <c r="K247" s="129"/>
      <c r="L247" s="129"/>
      <c r="M247" s="129"/>
      <c r="N247" s="129"/>
      <c r="O247" s="65"/>
      <c r="Q247" s="68"/>
      <c r="R247" s="68"/>
    </row>
    <row r="248" spans="1:18" ht="15">
      <c r="A248" s="60"/>
      <c r="B248" s="82" t="s">
        <v>73</v>
      </c>
      <c r="C248" s="83"/>
      <c r="D248" s="84"/>
      <c r="E248" s="85"/>
      <c r="F248" s="82" t="s">
        <v>73</v>
      </c>
      <c r="G248" s="86"/>
      <c r="H248" s="86"/>
      <c r="I248" s="86"/>
      <c r="J248" s="86"/>
      <c r="K248" s="86"/>
      <c r="L248" s="86"/>
      <c r="M248" s="86"/>
      <c r="N248" s="86"/>
      <c r="O248" s="73"/>
      <c r="Q248" s="68"/>
      <c r="R248" s="68"/>
    </row>
    <row r="249" spans="1:18" ht="15">
      <c r="A249" s="65"/>
      <c r="B249" s="77"/>
      <c r="C249" s="129" t="s">
        <v>127</v>
      </c>
      <c r="D249" s="129"/>
      <c r="E249" s="78"/>
      <c r="F249" s="79"/>
      <c r="G249" s="129" t="s">
        <v>129</v>
      </c>
      <c r="H249" s="129"/>
      <c r="I249" s="129"/>
      <c r="J249" s="129"/>
      <c r="K249" s="129"/>
      <c r="L249" s="129"/>
      <c r="M249" s="129"/>
      <c r="N249" s="129"/>
      <c r="O249" s="65"/>
      <c r="Q249" s="68"/>
      <c r="R249" s="68"/>
    </row>
    <row r="250" spans="1:18" ht="15">
      <c r="A250" s="65"/>
      <c r="B250" s="87"/>
      <c r="C250" s="129" t="s">
        <v>112</v>
      </c>
      <c r="D250" s="129"/>
      <c r="E250" s="78"/>
      <c r="F250" s="88"/>
      <c r="G250" s="129" t="s">
        <v>130</v>
      </c>
      <c r="H250" s="129"/>
      <c r="I250" s="129"/>
      <c r="J250" s="129"/>
      <c r="K250" s="129"/>
      <c r="L250" s="129"/>
      <c r="M250" s="129"/>
      <c r="N250" s="129"/>
      <c r="O250" s="65"/>
      <c r="Q250" s="68"/>
      <c r="R250" s="68"/>
    </row>
    <row r="251" spans="1:18" ht="15.75">
      <c r="A251" s="60"/>
      <c r="B251" s="62"/>
      <c r="C251" s="62"/>
      <c r="D251" s="62"/>
      <c r="E251" s="62"/>
      <c r="F251" s="89" t="s">
        <v>74</v>
      </c>
      <c r="G251" s="72"/>
      <c r="H251" s="72"/>
      <c r="I251" s="72"/>
      <c r="J251" s="62"/>
      <c r="K251" s="62"/>
      <c r="L251" s="62"/>
      <c r="M251" s="90"/>
      <c r="N251" s="1"/>
      <c r="O251" s="73"/>
      <c r="Q251" s="68"/>
      <c r="R251" s="68"/>
    </row>
    <row r="252" spans="1:18" ht="15">
      <c r="A252" s="60"/>
      <c r="B252" s="91" t="s">
        <v>75</v>
      </c>
      <c r="C252" s="62"/>
      <c r="D252" s="62"/>
      <c r="E252" s="62"/>
      <c r="F252" s="92" t="s">
        <v>76</v>
      </c>
      <c r="G252" s="92" t="s">
        <v>77</v>
      </c>
      <c r="H252" s="92" t="s">
        <v>78</v>
      </c>
      <c r="I252" s="92" t="s">
        <v>79</v>
      </c>
      <c r="J252" s="92" t="s">
        <v>80</v>
      </c>
      <c r="K252" s="130" t="s">
        <v>81</v>
      </c>
      <c r="L252" s="130"/>
      <c r="M252" s="93" t="s">
        <v>82</v>
      </c>
      <c r="N252" s="93" t="s">
        <v>83</v>
      </c>
      <c r="O252" s="65"/>
      <c r="R252" s="68"/>
    </row>
    <row r="253" spans="1:18" ht="18" customHeight="1">
      <c r="A253" s="65"/>
      <c r="B253" s="94" t="s">
        <v>84</v>
      </c>
      <c r="C253" s="95" t="str">
        <f>IF(C246&gt;"",C246&amp;" - "&amp;G246,"")</f>
        <v>Anders Lundström  - Julius Muinonen </v>
      </c>
      <c r="D253" s="95"/>
      <c r="E253" s="96"/>
      <c r="F253" s="97">
        <v>17</v>
      </c>
      <c r="G253" s="97">
        <v>4</v>
      </c>
      <c r="H253" s="97">
        <v>6</v>
      </c>
      <c r="I253" s="97"/>
      <c r="J253" s="97"/>
      <c r="K253" s="98">
        <f>IF(ISBLANK(F253),"",COUNTIF(F253:J253,"&gt;=0"))</f>
        <v>3</v>
      </c>
      <c r="L253" s="99">
        <f>IF(ISBLANK(F253),"",(IF(LEFT(F253,1)="-",1,0)+IF(LEFT(G253,1)="-",1,0)+IF(LEFT(H253,1)="-",1,0)+IF(LEFT(I253,1)="-",1,0)+IF(LEFT(J253,1)="-",1,0)))</f>
        <v>0</v>
      </c>
      <c r="M253" s="100">
        <f aca="true" t="shared" si="9" ref="M253:N257">IF(K253=3,1,"")</f>
        <v>1</v>
      </c>
      <c r="N253" s="101">
        <f t="shared" si="9"/>
      </c>
      <c r="O253" s="65"/>
      <c r="Q253" s="68"/>
      <c r="R253" s="68"/>
    </row>
    <row r="254" spans="1:18" ht="18" customHeight="1">
      <c r="A254" s="65"/>
      <c r="B254" s="94" t="s">
        <v>85</v>
      </c>
      <c r="C254" s="95" t="str">
        <f>IF(C247&gt;"",C247&amp;" - "&amp;G247,"")</f>
        <v>Matti Kurvinen - Risto Pitkänen</v>
      </c>
      <c r="D254" s="102"/>
      <c r="E254" s="96"/>
      <c r="F254" s="103">
        <v>8</v>
      </c>
      <c r="G254" s="97">
        <v>9</v>
      </c>
      <c r="H254" s="97">
        <v>8</v>
      </c>
      <c r="I254" s="97"/>
      <c r="J254" s="97"/>
      <c r="K254" s="98">
        <f>IF(ISBLANK(F254),"",COUNTIF(F254:J254,"&gt;=0"))</f>
        <v>3</v>
      </c>
      <c r="L254" s="99">
        <f>IF(ISBLANK(F254),"",(IF(LEFT(F254,1)="-",1,0)+IF(LEFT(G254,1)="-",1,0)+IF(LEFT(H254,1)="-",1,0)+IF(LEFT(I254,1)="-",1,0)+IF(LEFT(J254,1)="-",1,0)))</f>
        <v>0</v>
      </c>
      <c r="M254" s="100">
        <f t="shared" si="9"/>
        <v>1</v>
      </c>
      <c r="N254" s="101">
        <f t="shared" si="9"/>
      </c>
      <c r="O254" s="65"/>
      <c r="Q254" s="68"/>
      <c r="R254" s="68"/>
    </row>
    <row r="255" spans="1:18" ht="18" customHeight="1">
      <c r="A255" s="65"/>
      <c r="B255" s="104" t="s">
        <v>86</v>
      </c>
      <c r="C255" s="105" t="str">
        <f>IF(C249&gt;"",C249&amp;" / "&amp;C250,"")</f>
        <v>Anders Lundström  / Matti Kurvinen</v>
      </c>
      <c r="D255" s="106" t="str">
        <f>IF(G249&gt;"",G249&amp;" / "&amp;G250,"")</f>
        <v>Julius Muinonen  / Risto Pitkänen</v>
      </c>
      <c r="E255" s="107"/>
      <c r="F255" s="108">
        <v>-8</v>
      </c>
      <c r="G255" s="109">
        <v>8</v>
      </c>
      <c r="H255" s="110">
        <v>6</v>
      </c>
      <c r="I255" s="110">
        <v>5</v>
      </c>
      <c r="J255" s="110"/>
      <c r="K255" s="98">
        <f>IF(ISBLANK(F255),"",COUNTIF(F255:J255,"&gt;=0"))</f>
        <v>3</v>
      </c>
      <c r="L255" s="99">
        <f>IF(ISBLANK(F255),"",(IF(LEFT(F255,1)="-",1,0)+IF(LEFT(G255,1)="-",1,0)+IF(LEFT(H255,1)="-",1,0)+IF(LEFT(I255,1)="-",1,0)+IF(LEFT(J255,1)="-",1,0)))</f>
        <v>1</v>
      </c>
      <c r="M255" s="100">
        <f t="shared" si="9"/>
        <v>1</v>
      </c>
      <c r="N255" s="101">
        <f t="shared" si="9"/>
      </c>
      <c r="O255" s="65"/>
      <c r="Q255" s="68"/>
      <c r="R255" s="68"/>
    </row>
    <row r="256" spans="1:18" ht="18" customHeight="1">
      <c r="A256" s="65"/>
      <c r="B256" s="94" t="s">
        <v>87</v>
      </c>
      <c r="C256" s="95" t="str">
        <f>IF(+C246&gt;"",C246&amp;" - "&amp;G247,"")</f>
        <v>Anders Lundström  - Risto Pitkänen</v>
      </c>
      <c r="D256" s="102"/>
      <c r="E256" s="96"/>
      <c r="F256" s="111"/>
      <c r="G256" s="97"/>
      <c r="H256" s="97"/>
      <c r="I256" s="97"/>
      <c r="J256" s="97"/>
      <c r="K256" s="98">
        <f>IF(ISBLANK(F256),"",COUNTIF(F256:J256,"&gt;=0"))</f>
      </c>
      <c r="L256" s="99">
        <f>IF(ISBLANK(F256),"",(IF(LEFT(F256,1)="-",1,0)+IF(LEFT(G256,1)="-",1,0)+IF(LEFT(H256,1)="-",1,0)+IF(LEFT(I256,1)="-",1,0)+IF(LEFT(J256,1)="-",1,0)))</f>
      </c>
      <c r="M256" s="100">
        <f t="shared" si="9"/>
      </c>
      <c r="N256" s="101">
        <f t="shared" si="9"/>
      </c>
      <c r="O256" s="65"/>
      <c r="Q256" s="68"/>
      <c r="R256" s="68"/>
    </row>
    <row r="257" spans="1:18" ht="18" customHeight="1">
      <c r="A257" s="65"/>
      <c r="B257" s="94" t="s">
        <v>88</v>
      </c>
      <c r="C257" s="95" t="str">
        <f>IF(+C247&gt;"",C247&amp;" - "&amp;G246,"")</f>
        <v>Matti Kurvinen - Julius Muinonen </v>
      </c>
      <c r="D257" s="102"/>
      <c r="E257" s="96"/>
      <c r="F257" s="97"/>
      <c r="G257" s="97"/>
      <c r="H257" s="97"/>
      <c r="I257" s="97"/>
      <c r="J257" s="97"/>
      <c r="K257" s="98">
        <f>IF(ISBLANK(F257),"",COUNTIF(F257:J257,"&gt;=0"))</f>
      </c>
      <c r="L257" s="112">
        <f>IF(ISBLANK(F257),"",(IF(LEFT(F257,1)="-",1,0)+IF(LEFT(G257,1)="-",1,0)+IF(LEFT(H257,1)="-",1,0)+IF(LEFT(I257,1)="-",1,0)+IF(LEFT(J257,1)="-",1,0)))</f>
      </c>
      <c r="M257" s="100">
        <f t="shared" si="9"/>
      </c>
      <c r="N257" s="101">
        <f t="shared" si="9"/>
      </c>
      <c r="O257" s="65"/>
      <c r="Q257" s="68"/>
      <c r="R257" s="68"/>
    </row>
    <row r="258" spans="1:18" ht="15.75">
      <c r="A258" s="60"/>
      <c r="B258" s="62"/>
      <c r="C258" s="62"/>
      <c r="D258" s="62"/>
      <c r="E258" s="62"/>
      <c r="F258" s="62"/>
      <c r="G258" s="62"/>
      <c r="H258" s="62"/>
      <c r="I258" s="113" t="s">
        <v>89</v>
      </c>
      <c r="J258" s="114"/>
      <c r="K258" s="115">
        <f>IF(ISBLANK(D253),"",SUM(K253:K257))</f>
      </c>
      <c r="L258" s="115">
        <f>IF(ISBLANK(E253),"",SUM(L253:L257))</f>
      </c>
      <c r="M258" s="116">
        <f>IF(ISBLANK(F253),"",SUM(M253:M257))</f>
        <v>3</v>
      </c>
      <c r="N258" s="117">
        <f>IF(ISBLANK(F253),"",SUM(N253:N257))</f>
        <v>0</v>
      </c>
      <c r="O258" s="65"/>
      <c r="Q258" s="68"/>
      <c r="R258" s="68"/>
    </row>
    <row r="259" spans="1:18" ht="15">
      <c r="A259" s="60"/>
      <c r="B259" s="61" t="s">
        <v>90</v>
      </c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73"/>
      <c r="Q259" s="68"/>
      <c r="R259" s="68"/>
    </row>
    <row r="260" spans="1:18" ht="15">
      <c r="A260" s="60"/>
      <c r="B260" s="118" t="s">
        <v>91</v>
      </c>
      <c r="C260" s="118"/>
      <c r="D260" s="118" t="s">
        <v>92</v>
      </c>
      <c r="E260" s="119"/>
      <c r="F260" s="118"/>
      <c r="G260" s="118" t="s">
        <v>93</v>
      </c>
      <c r="H260" s="119"/>
      <c r="I260" s="118"/>
      <c r="J260" s="52" t="s">
        <v>94</v>
      </c>
      <c r="K260" s="1"/>
      <c r="L260" s="62"/>
      <c r="M260" s="62"/>
      <c r="N260" s="62"/>
      <c r="O260" s="73"/>
      <c r="Q260" s="68"/>
      <c r="R260" s="68"/>
    </row>
    <row r="261" spans="1:18" ht="18">
      <c r="A261" s="60"/>
      <c r="B261" s="62"/>
      <c r="C261" s="62"/>
      <c r="D261" s="62"/>
      <c r="E261" s="62"/>
      <c r="F261" s="62"/>
      <c r="G261" s="62"/>
      <c r="H261" s="62"/>
      <c r="I261" s="62"/>
      <c r="J261" s="131" t="str">
        <f>IF(M258=3,C245,IF(N258=3,G245,""))</f>
        <v>MBF</v>
      </c>
      <c r="K261" s="131"/>
      <c r="L261" s="131"/>
      <c r="M261" s="131"/>
      <c r="N261" s="131"/>
      <c r="O261" s="65"/>
      <c r="Q261" s="68"/>
      <c r="R261" s="68"/>
    </row>
    <row r="262" spans="1:18" ht="18">
      <c r="A262" s="120"/>
      <c r="B262" s="121"/>
      <c r="C262" s="121"/>
      <c r="D262" s="121"/>
      <c r="E262" s="121"/>
      <c r="F262" s="121"/>
      <c r="G262" s="121"/>
      <c r="H262" s="121"/>
      <c r="I262" s="121"/>
      <c r="J262" s="122"/>
      <c r="K262" s="122"/>
      <c r="L262" s="122"/>
      <c r="M262" s="122"/>
      <c r="N262" s="122"/>
      <c r="O262" s="123"/>
      <c r="Q262" s="68"/>
      <c r="R262" s="68"/>
    </row>
  </sheetData>
  <sheetProtection selectLockedCells="1" selectUnlockedCells="1"/>
  <mergeCells count="170">
    <mergeCell ref="C250:D250"/>
    <mergeCell ref="G250:N250"/>
    <mergeCell ref="K252:L252"/>
    <mergeCell ref="J261:N261"/>
    <mergeCell ref="C246:D246"/>
    <mergeCell ref="G246:N246"/>
    <mergeCell ref="C247:D247"/>
    <mergeCell ref="G247:N247"/>
    <mergeCell ref="C249:D249"/>
    <mergeCell ref="G249:N249"/>
    <mergeCell ref="I240:N240"/>
    <mergeCell ref="I241:N241"/>
    <mergeCell ref="I242:N242"/>
    <mergeCell ref="I243:K243"/>
    <mergeCell ref="M243:N243"/>
    <mergeCell ref="C245:D245"/>
    <mergeCell ref="G245:N245"/>
    <mergeCell ref="C221:D221"/>
    <mergeCell ref="G221:N221"/>
    <mergeCell ref="C222:D222"/>
    <mergeCell ref="G222:N222"/>
    <mergeCell ref="K224:L224"/>
    <mergeCell ref="J233:N233"/>
    <mergeCell ref="C217:D217"/>
    <mergeCell ref="G217:N217"/>
    <mergeCell ref="C218:D218"/>
    <mergeCell ref="G218:N218"/>
    <mergeCell ref="C219:D219"/>
    <mergeCell ref="G219:N219"/>
    <mergeCell ref="K198:L198"/>
    <mergeCell ref="J207:N207"/>
    <mergeCell ref="I212:N212"/>
    <mergeCell ref="I213:N213"/>
    <mergeCell ref="I214:N214"/>
    <mergeCell ref="I215:K215"/>
    <mergeCell ref="M215:N215"/>
    <mergeCell ref="C193:D193"/>
    <mergeCell ref="G193:N193"/>
    <mergeCell ref="C195:D195"/>
    <mergeCell ref="G195:N195"/>
    <mergeCell ref="C196:D196"/>
    <mergeCell ref="G196:N196"/>
    <mergeCell ref="I188:N188"/>
    <mergeCell ref="I189:K189"/>
    <mergeCell ref="M189:N189"/>
    <mergeCell ref="C191:D191"/>
    <mergeCell ref="G191:N191"/>
    <mergeCell ref="C192:D192"/>
    <mergeCell ref="G192:N192"/>
    <mergeCell ref="C170:D170"/>
    <mergeCell ref="G170:N170"/>
    <mergeCell ref="K172:L172"/>
    <mergeCell ref="J181:N181"/>
    <mergeCell ref="I186:N186"/>
    <mergeCell ref="I187:N187"/>
    <mergeCell ref="C166:D166"/>
    <mergeCell ref="G166:N166"/>
    <mergeCell ref="C167:D167"/>
    <mergeCell ref="G167:N167"/>
    <mergeCell ref="C169:D169"/>
    <mergeCell ref="G169:N169"/>
    <mergeCell ref="I160:N160"/>
    <mergeCell ref="I161:N161"/>
    <mergeCell ref="I162:N162"/>
    <mergeCell ref="I163:K163"/>
    <mergeCell ref="M163:N163"/>
    <mergeCell ref="C165:D165"/>
    <mergeCell ref="G165:N165"/>
    <mergeCell ref="C143:D143"/>
    <mergeCell ref="G143:N143"/>
    <mergeCell ref="C144:D144"/>
    <mergeCell ref="G144:N144"/>
    <mergeCell ref="K146:L146"/>
    <mergeCell ref="J155:N155"/>
    <mergeCell ref="C139:D139"/>
    <mergeCell ref="G139:N139"/>
    <mergeCell ref="C140:D140"/>
    <mergeCell ref="G140:N140"/>
    <mergeCell ref="C141:D141"/>
    <mergeCell ref="G141:N141"/>
    <mergeCell ref="K120:L120"/>
    <mergeCell ref="J129:N129"/>
    <mergeCell ref="I134:N134"/>
    <mergeCell ref="I135:N135"/>
    <mergeCell ref="I136:N136"/>
    <mergeCell ref="I137:K137"/>
    <mergeCell ref="M137:N137"/>
    <mergeCell ref="C115:D115"/>
    <mergeCell ref="G115:N115"/>
    <mergeCell ref="C117:D117"/>
    <mergeCell ref="G117:N117"/>
    <mergeCell ref="C118:D118"/>
    <mergeCell ref="G118:N118"/>
    <mergeCell ref="I110:N110"/>
    <mergeCell ref="I111:K111"/>
    <mergeCell ref="M111:N111"/>
    <mergeCell ref="C113:D113"/>
    <mergeCell ref="G113:N113"/>
    <mergeCell ref="C114:D114"/>
    <mergeCell ref="G114:N114"/>
    <mergeCell ref="C92:D92"/>
    <mergeCell ref="G92:N92"/>
    <mergeCell ref="K94:L94"/>
    <mergeCell ref="J103:N103"/>
    <mergeCell ref="I108:N108"/>
    <mergeCell ref="I109:N109"/>
    <mergeCell ref="C88:D88"/>
    <mergeCell ref="G88:N88"/>
    <mergeCell ref="C89:D89"/>
    <mergeCell ref="G89:N89"/>
    <mergeCell ref="C91:D91"/>
    <mergeCell ref="G91:N91"/>
    <mergeCell ref="I82:N82"/>
    <mergeCell ref="I83:N83"/>
    <mergeCell ref="I84:N84"/>
    <mergeCell ref="I85:K85"/>
    <mergeCell ref="M85:N85"/>
    <mergeCell ref="C87:D87"/>
    <mergeCell ref="G87:N87"/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R285"/>
  <sheetViews>
    <sheetView zoomScalePageLayoutView="0" workbookViewId="0" topLeftCell="A28">
      <selection activeCell="C44" sqref="C44"/>
    </sheetView>
  </sheetViews>
  <sheetFormatPr defaultColWidth="9.140625" defaultRowHeight="15"/>
  <sheetData>
    <row r="2" spans="1:17" ht="15.75">
      <c r="A2" s="56"/>
      <c r="B2" s="57"/>
      <c r="C2" s="3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Q2" s="45" t="s">
        <v>50</v>
      </c>
    </row>
    <row r="3" spans="1:17" ht="15.75">
      <c r="A3" s="60"/>
      <c r="B3" s="1"/>
      <c r="C3" s="61" t="s">
        <v>51</v>
      </c>
      <c r="D3" s="62"/>
      <c r="E3" s="62"/>
      <c r="F3" s="1"/>
      <c r="G3" s="63" t="s">
        <v>52</v>
      </c>
      <c r="H3" s="64"/>
      <c r="I3" s="124" t="s">
        <v>0</v>
      </c>
      <c r="J3" s="124"/>
      <c r="K3" s="124"/>
      <c r="L3" s="124"/>
      <c r="M3" s="124"/>
      <c r="N3" s="124"/>
      <c r="O3" s="65"/>
      <c r="Q3" s="45" t="s">
        <v>53</v>
      </c>
    </row>
    <row r="4" spans="1:18" ht="17.25" customHeight="1">
      <c r="A4" s="60"/>
      <c r="B4" s="66"/>
      <c r="C4" s="67" t="s">
        <v>54</v>
      </c>
      <c r="D4" s="62"/>
      <c r="E4" s="62"/>
      <c r="F4" s="1"/>
      <c r="G4" s="63" t="s">
        <v>55</v>
      </c>
      <c r="H4" s="64"/>
      <c r="I4" s="124" t="s">
        <v>42</v>
      </c>
      <c r="J4" s="124"/>
      <c r="K4" s="124"/>
      <c r="L4" s="124"/>
      <c r="M4" s="124"/>
      <c r="N4" s="124"/>
      <c r="O4" s="65"/>
      <c r="Q4" s="68"/>
      <c r="R4" s="68"/>
    </row>
    <row r="5" spans="1:18" ht="15">
      <c r="A5" s="60"/>
      <c r="B5" s="62"/>
      <c r="C5" s="69" t="s">
        <v>56</v>
      </c>
      <c r="D5" s="62"/>
      <c r="E5" s="62"/>
      <c r="F5" s="62"/>
      <c r="G5" s="63" t="s">
        <v>57</v>
      </c>
      <c r="H5" s="70"/>
      <c r="I5" s="125">
        <v>60</v>
      </c>
      <c r="J5" s="125"/>
      <c r="K5" s="125"/>
      <c r="L5" s="125"/>
      <c r="M5" s="125"/>
      <c r="N5" s="125"/>
      <c r="O5" s="65"/>
      <c r="Q5" s="68"/>
      <c r="R5" s="68"/>
    </row>
    <row r="6" spans="1:18" ht="15.75">
      <c r="A6" s="60"/>
      <c r="B6" s="62"/>
      <c r="C6" s="62"/>
      <c r="D6" s="62"/>
      <c r="E6" s="62"/>
      <c r="F6" s="62"/>
      <c r="G6" s="63" t="s">
        <v>59</v>
      </c>
      <c r="H6" s="64"/>
      <c r="I6" s="126">
        <v>41209</v>
      </c>
      <c r="J6" s="126"/>
      <c r="K6" s="126"/>
      <c r="L6" s="71" t="s">
        <v>60</v>
      </c>
      <c r="M6" s="127">
        <v>11202</v>
      </c>
      <c r="N6" s="127"/>
      <c r="O6" s="65"/>
      <c r="Q6" s="68"/>
      <c r="R6" s="68"/>
    </row>
    <row r="7" spans="1:18" ht="15">
      <c r="A7" s="60"/>
      <c r="B7" s="1"/>
      <c r="C7" s="72" t="s">
        <v>62</v>
      </c>
      <c r="D7" s="62"/>
      <c r="E7" s="62"/>
      <c r="F7" s="62"/>
      <c r="G7" s="72" t="s">
        <v>62</v>
      </c>
      <c r="H7" s="62"/>
      <c r="I7" s="62"/>
      <c r="J7" s="62"/>
      <c r="K7" s="62"/>
      <c r="L7" s="62"/>
      <c r="M7" s="62"/>
      <c r="N7" s="62"/>
      <c r="O7" s="73"/>
      <c r="Q7" s="68"/>
      <c r="R7" s="68"/>
    </row>
    <row r="8" spans="1:18" ht="15.75">
      <c r="A8" s="65"/>
      <c r="B8" s="74" t="s">
        <v>63</v>
      </c>
      <c r="C8" s="128" t="s">
        <v>27</v>
      </c>
      <c r="D8" s="128"/>
      <c r="E8" s="75"/>
      <c r="F8" s="76" t="s">
        <v>64</v>
      </c>
      <c r="G8" s="128" t="s">
        <v>31</v>
      </c>
      <c r="H8" s="128"/>
      <c r="I8" s="128"/>
      <c r="J8" s="128"/>
      <c r="K8" s="128"/>
      <c r="L8" s="128"/>
      <c r="M8" s="128"/>
      <c r="N8" s="128"/>
      <c r="O8" s="65"/>
      <c r="Q8" s="68"/>
      <c r="R8" s="68"/>
    </row>
    <row r="9" spans="1:18" ht="15">
      <c r="A9" s="65"/>
      <c r="B9" s="77" t="s">
        <v>65</v>
      </c>
      <c r="C9" s="129" t="s">
        <v>121</v>
      </c>
      <c r="D9" s="129"/>
      <c r="E9" s="78"/>
      <c r="F9" s="79" t="s">
        <v>67</v>
      </c>
      <c r="G9" s="129" t="s">
        <v>132</v>
      </c>
      <c r="H9" s="129"/>
      <c r="I9" s="129"/>
      <c r="J9" s="129"/>
      <c r="K9" s="129"/>
      <c r="L9" s="129"/>
      <c r="M9" s="129"/>
      <c r="N9" s="129"/>
      <c r="O9" s="65"/>
      <c r="Q9" s="68"/>
      <c r="R9" s="68"/>
    </row>
    <row r="10" spans="1:18" ht="15">
      <c r="A10" s="65"/>
      <c r="B10" s="80" t="s">
        <v>69</v>
      </c>
      <c r="C10" s="129" t="s">
        <v>123</v>
      </c>
      <c r="D10" s="129"/>
      <c r="E10" s="78"/>
      <c r="F10" s="81" t="s">
        <v>71</v>
      </c>
      <c r="G10" s="129" t="s">
        <v>133</v>
      </c>
      <c r="H10" s="129"/>
      <c r="I10" s="129"/>
      <c r="J10" s="129"/>
      <c r="K10" s="129"/>
      <c r="L10" s="129"/>
      <c r="M10" s="129"/>
      <c r="N10" s="129"/>
      <c r="O10" s="65"/>
      <c r="Q10" s="68"/>
      <c r="R10" s="68"/>
    </row>
    <row r="11" spans="1:18" ht="15">
      <c r="A11" s="60"/>
      <c r="B11" s="82" t="s">
        <v>73</v>
      </c>
      <c r="C11" s="83"/>
      <c r="D11" s="84"/>
      <c r="E11" s="85"/>
      <c r="F11" s="82" t="s">
        <v>73</v>
      </c>
      <c r="G11" s="86"/>
      <c r="H11" s="86"/>
      <c r="I11" s="86"/>
      <c r="J11" s="86"/>
      <c r="K11" s="86"/>
      <c r="L11" s="86"/>
      <c r="M11" s="86"/>
      <c r="N11" s="86"/>
      <c r="O11" s="73"/>
      <c r="Q11" s="68"/>
      <c r="R11" s="68"/>
    </row>
    <row r="12" spans="1:18" ht="15">
      <c r="A12" s="65"/>
      <c r="B12" s="77"/>
      <c r="C12" s="129" t="s">
        <v>121</v>
      </c>
      <c r="D12" s="129"/>
      <c r="E12" s="78"/>
      <c r="F12" s="79"/>
      <c r="G12" s="129" t="s">
        <v>132</v>
      </c>
      <c r="H12" s="129"/>
      <c r="I12" s="129"/>
      <c r="J12" s="129"/>
      <c r="K12" s="129"/>
      <c r="L12" s="129"/>
      <c r="M12" s="129"/>
      <c r="N12" s="129"/>
      <c r="O12" s="65"/>
      <c r="Q12" s="68"/>
      <c r="R12" s="68"/>
    </row>
    <row r="13" spans="1:18" ht="15">
      <c r="A13" s="65"/>
      <c r="B13" s="87"/>
      <c r="C13" s="129" t="s">
        <v>123</v>
      </c>
      <c r="D13" s="129"/>
      <c r="E13" s="78"/>
      <c r="F13" s="88"/>
      <c r="G13" s="129" t="s">
        <v>133</v>
      </c>
      <c r="H13" s="129"/>
      <c r="I13" s="129"/>
      <c r="J13" s="129"/>
      <c r="K13" s="129"/>
      <c r="L13" s="129"/>
      <c r="M13" s="129"/>
      <c r="N13" s="129"/>
      <c r="O13" s="65"/>
      <c r="Q13" s="68"/>
      <c r="R13" s="68"/>
    </row>
    <row r="14" spans="1:18" ht="15.75">
      <c r="A14" s="60"/>
      <c r="B14" s="62"/>
      <c r="C14" s="62"/>
      <c r="D14" s="62"/>
      <c r="E14" s="62"/>
      <c r="F14" s="89" t="s">
        <v>74</v>
      </c>
      <c r="G14" s="72"/>
      <c r="H14" s="72"/>
      <c r="I14" s="72"/>
      <c r="J14" s="62"/>
      <c r="K14" s="62"/>
      <c r="L14" s="62"/>
      <c r="M14" s="90"/>
      <c r="N14" s="1"/>
      <c r="O14" s="73"/>
      <c r="Q14" s="68"/>
      <c r="R14" s="68"/>
    </row>
    <row r="15" spans="1:18" ht="15">
      <c r="A15" s="60"/>
      <c r="B15" s="91" t="s">
        <v>75</v>
      </c>
      <c r="C15" s="62"/>
      <c r="D15" s="62"/>
      <c r="E15" s="62"/>
      <c r="F15" s="92" t="s">
        <v>76</v>
      </c>
      <c r="G15" s="92" t="s">
        <v>77</v>
      </c>
      <c r="H15" s="92" t="s">
        <v>78</v>
      </c>
      <c r="I15" s="92" t="s">
        <v>79</v>
      </c>
      <c r="J15" s="92" t="s">
        <v>80</v>
      </c>
      <c r="K15" s="130" t="s">
        <v>81</v>
      </c>
      <c r="L15" s="130"/>
      <c r="M15" s="93" t="s">
        <v>82</v>
      </c>
      <c r="N15" s="93" t="s">
        <v>83</v>
      </c>
      <c r="O15" s="65"/>
      <c r="R15" s="68"/>
    </row>
    <row r="16" spans="1:18" ht="18" customHeight="1">
      <c r="A16" s="65"/>
      <c r="B16" s="94" t="s">
        <v>84</v>
      </c>
      <c r="C16" s="95" t="str">
        <f>IF(C9&gt;"",C9&amp;" - "&amp;G9,"")</f>
        <v>Vesa Bäckman - Ari Jaatinen</v>
      </c>
      <c r="D16" s="95"/>
      <c r="E16" s="96"/>
      <c r="F16" s="97">
        <v>-10</v>
      </c>
      <c r="G16" s="97">
        <v>9</v>
      </c>
      <c r="H16" s="97">
        <v>3</v>
      </c>
      <c r="I16" s="97">
        <v>8</v>
      </c>
      <c r="J16" s="97"/>
      <c r="K16" s="98">
        <f>IF(ISBLANK(F16),"",COUNTIF(F16:J16,"&gt;=0"))</f>
        <v>3</v>
      </c>
      <c r="L16" s="99">
        <f>IF(ISBLANK(F16),"",(IF(LEFT(F16,1)="-",1,0)+IF(LEFT(G16,1)="-",1,0)+IF(LEFT(H16,1)="-",1,0)+IF(LEFT(I16,1)="-",1,0)+IF(LEFT(J16,1)="-",1,0)))</f>
        <v>1</v>
      </c>
      <c r="M16" s="100">
        <f aca="true" t="shared" si="0" ref="M16:N20">IF(K16=3,1,"")</f>
        <v>1</v>
      </c>
      <c r="N16" s="101">
        <f t="shared" si="0"/>
      </c>
      <c r="O16" s="65"/>
      <c r="Q16" s="68"/>
      <c r="R16" s="68"/>
    </row>
    <row r="17" spans="1:18" ht="18" customHeight="1">
      <c r="A17" s="65"/>
      <c r="B17" s="94" t="s">
        <v>85</v>
      </c>
      <c r="C17" s="95" t="str">
        <f>IF(C10&gt;"",C10&amp;" - "&amp;G10,"")</f>
        <v>Kari Räsänen  - Hannu Uusikivi</v>
      </c>
      <c r="D17" s="102"/>
      <c r="E17" s="96"/>
      <c r="F17" s="103">
        <v>-6</v>
      </c>
      <c r="G17" s="97">
        <v>-9</v>
      </c>
      <c r="H17" s="97">
        <v>-6</v>
      </c>
      <c r="I17" s="97"/>
      <c r="J17" s="97"/>
      <c r="K17" s="98">
        <f>IF(ISBLANK(F17),"",COUNTIF(F17:J17,"&gt;=0"))</f>
        <v>0</v>
      </c>
      <c r="L17" s="99">
        <f>IF(ISBLANK(F17),"",(IF(LEFT(F17,1)="-",1,0)+IF(LEFT(G17,1)="-",1,0)+IF(LEFT(H17,1)="-",1,0)+IF(LEFT(I17,1)="-",1,0)+IF(LEFT(J17,1)="-",1,0)))</f>
        <v>3</v>
      </c>
      <c r="M17" s="100">
        <f t="shared" si="0"/>
      </c>
      <c r="N17" s="101">
        <f t="shared" si="0"/>
        <v>1</v>
      </c>
      <c r="O17" s="65"/>
      <c r="Q17" s="68"/>
      <c r="R17" s="68"/>
    </row>
    <row r="18" spans="1:18" ht="18" customHeight="1">
      <c r="A18" s="65"/>
      <c r="B18" s="104" t="s">
        <v>86</v>
      </c>
      <c r="C18" s="105" t="str">
        <f>IF(C12&gt;"",C12&amp;" / "&amp;C13,"")</f>
        <v>Vesa Bäckman / Kari Räsänen </v>
      </c>
      <c r="D18" s="106" t="str">
        <f>IF(G12&gt;"",G12&amp;" / "&amp;G13,"")</f>
        <v>Ari Jaatinen / Hannu Uusikivi</v>
      </c>
      <c r="E18" s="107"/>
      <c r="F18" s="108">
        <v>-5</v>
      </c>
      <c r="G18" s="109">
        <v>-6</v>
      </c>
      <c r="H18" s="110">
        <v>6</v>
      </c>
      <c r="I18" s="110">
        <v>-7</v>
      </c>
      <c r="J18" s="110"/>
      <c r="K18" s="98">
        <f>IF(ISBLANK(F18),"",COUNTIF(F18:J18,"&gt;=0"))</f>
        <v>1</v>
      </c>
      <c r="L18" s="99">
        <f>IF(ISBLANK(F18),"",(IF(LEFT(F18,1)="-",1,0)+IF(LEFT(G18,1)="-",1,0)+IF(LEFT(H18,1)="-",1,0)+IF(LEFT(I18,1)="-",1,0)+IF(LEFT(J18,1)="-",1,0)))</f>
        <v>3</v>
      </c>
      <c r="M18" s="100">
        <f t="shared" si="0"/>
      </c>
      <c r="N18" s="101">
        <f t="shared" si="0"/>
        <v>1</v>
      </c>
      <c r="O18" s="65"/>
      <c r="Q18" s="68"/>
      <c r="R18" s="68"/>
    </row>
    <row r="19" spans="1:18" ht="18" customHeight="1">
      <c r="A19" s="65"/>
      <c r="B19" s="94" t="s">
        <v>87</v>
      </c>
      <c r="C19" s="95" t="str">
        <f>IF(+C9&gt;"",C9&amp;" - "&amp;G10,"")</f>
        <v>Vesa Bäckman - Hannu Uusikivi</v>
      </c>
      <c r="D19" s="102"/>
      <c r="E19" s="96"/>
      <c r="F19" s="111">
        <v>8</v>
      </c>
      <c r="G19" s="97">
        <v>-11</v>
      </c>
      <c r="H19" s="97">
        <v>9</v>
      </c>
      <c r="I19" s="97">
        <v>-4</v>
      </c>
      <c r="J19" s="97">
        <v>-9</v>
      </c>
      <c r="K19" s="98">
        <f>IF(ISBLANK(F19),"",COUNTIF(F19:J19,"&gt;=0"))</f>
        <v>2</v>
      </c>
      <c r="L19" s="99">
        <f>IF(ISBLANK(F19),"",(IF(LEFT(F19,1)="-",1,0)+IF(LEFT(G19,1)="-",1,0)+IF(LEFT(H19,1)="-",1,0)+IF(LEFT(I19,1)="-",1,0)+IF(LEFT(J19,1)="-",1,0)))</f>
        <v>3</v>
      </c>
      <c r="M19" s="100">
        <f t="shared" si="0"/>
      </c>
      <c r="N19" s="101">
        <f t="shared" si="0"/>
        <v>1</v>
      </c>
      <c r="O19" s="65"/>
      <c r="Q19" s="68"/>
      <c r="R19" s="68"/>
    </row>
    <row r="20" spans="1:18" ht="18" customHeight="1">
      <c r="A20" s="65"/>
      <c r="B20" s="94" t="s">
        <v>88</v>
      </c>
      <c r="C20" s="95" t="str">
        <f>IF(+C10&gt;"",C10&amp;" - "&amp;G9,"")</f>
        <v>Kari Räsänen  - Ari Jaatinen</v>
      </c>
      <c r="D20" s="102"/>
      <c r="E20" s="96"/>
      <c r="F20" s="97"/>
      <c r="G20" s="97"/>
      <c r="H20" s="97"/>
      <c r="I20" s="97"/>
      <c r="J20" s="97"/>
      <c r="K20" s="98">
        <f>IF(ISBLANK(F20),"",COUNTIF(F20:J20,"&gt;=0"))</f>
      </c>
      <c r="L20" s="112">
        <f>IF(ISBLANK(F20),"",(IF(LEFT(F20,1)="-",1,0)+IF(LEFT(G20,1)="-",1,0)+IF(LEFT(H20,1)="-",1,0)+IF(LEFT(I20,1)="-",1,0)+IF(LEFT(J20,1)="-",1,0)))</f>
      </c>
      <c r="M20" s="100">
        <f t="shared" si="0"/>
      </c>
      <c r="N20" s="101">
        <f t="shared" si="0"/>
      </c>
      <c r="O20" s="65"/>
      <c r="Q20" s="68"/>
      <c r="R20" s="68"/>
    </row>
    <row r="21" spans="1:18" ht="15.75">
      <c r="A21" s="60"/>
      <c r="B21" s="62"/>
      <c r="C21" s="62"/>
      <c r="D21" s="62"/>
      <c r="E21" s="62"/>
      <c r="F21" s="62"/>
      <c r="G21" s="62"/>
      <c r="H21" s="62"/>
      <c r="I21" s="113" t="s">
        <v>89</v>
      </c>
      <c r="J21" s="114"/>
      <c r="K21" s="115">
        <f>IF(ISBLANK(D16),"",SUM(K16:K20))</f>
      </c>
      <c r="L21" s="115">
        <f>IF(ISBLANK(E16),"",SUM(L16:L20))</f>
      </c>
      <c r="M21" s="116">
        <f>IF(ISBLANK(F16),"",SUM(M16:M20))</f>
        <v>1</v>
      </c>
      <c r="N21" s="117">
        <f>IF(ISBLANK(F16),"",SUM(N16:N20))</f>
        <v>3</v>
      </c>
      <c r="O21" s="65"/>
      <c r="Q21" s="68"/>
      <c r="R21" s="68"/>
    </row>
    <row r="22" spans="1:18" ht="15">
      <c r="A22" s="60"/>
      <c r="B22" s="61" t="s">
        <v>90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73"/>
      <c r="Q22" s="68"/>
      <c r="R22" s="68"/>
    </row>
    <row r="23" spans="1:18" ht="15">
      <c r="A23" s="60"/>
      <c r="B23" s="118" t="s">
        <v>91</v>
      </c>
      <c r="C23" s="118"/>
      <c r="D23" s="118" t="s">
        <v>92</v>
      </c>
      <c r="E23" s="119"/>
      <c r="F23" s="118"/>
      <c r="G23" s="118" t="s">
        <v>93</v>
      </c>
      <c r="H23" s="119"/>
      <c r="I23" s="118"/>
      <c r="J23" s="52" t="s">
        <v>94</v>
      </c>
      <c r="K23" s="1"/>
      <c r="L23" s="62"/>
      <c r="M23" s="62"/>
      <c r="N23" s="62"/>
      <c r="O23" s="73"/>
      <c r="Q23" s="68"/>
      <c r="R23" s="68"/>
    </row>
    <row r="24" spans="1:18" ht="18">
      <c r="A24" s="60"/>
      <c r="B24" s="62"/>
      <c r="C24" s="62"/>
      <c r="D24" s="62"/>
      <c r="E24" s="62"/>
      <c r="F24" s="62"/>
      <c r="G24" s="62"/>
      <c r="H24" s="62"/>
      <c r="I24" s="62"/>
      <c r="J24" s="131" t="str">
        <f>IF(M21=3,C8,IF(N21=3,G8,""))</f>
        <v>PTS-60 1</v>
      </c>
      <c r="K24" s="131"/>
      <c r="L24" s="131"/>
      <c r="M24" s="131"/>
      <c r="N24" s="131"/>
      <c r="O24" s="65"/>
      <c r="Q24" s="68"/>
      <c r="R24" s="68"/>
    </row>
    <row r="25" spans="1:18" ht="18">
      <c r="A25" s="120"/>
      <c r="B25" s="121"/>
      <c r="C25" s="121"/>
      <c r="D25" s="121"/>
      <c r="E25" s="121"/>
      <c r="F25" s="121"/>
      <c r="G25" s="121"/>
      <c r="H25" s="121"/>
      <c r="I25" s="121"/>
      <c r="J25" s="122"/>
      <c r="K25" s="122"/>
      <c r="L25" s="122"/>
      <c r="M25" s="122"/>
      <c r="N25" s="122"/>
      <c r="O25" s="123"/>
      <c r="Q25" s="68"/>
      <c r="R25" s="68"/>
    </row>
    <row r="28" spans="1:17" ht="15.75">
      <c r="A28" s="56"/>
      <c r="B28" s="57"/>
      <c r="C28" s="3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9"/>
      <c r="Q28" s="45" t="s">
        <v>50</v>
      </c>
    </row>
    <row r="29" spans="1:17" ht="15.75">
      <c r="A29" s="60"/>
      <c r="B29" s="1"/>
      <c r="C29" s="61" t="s">
        <v>51</v>
      </c>
      <c r="D29" s="62"/>
      <c r="E29" s="62"/>
      <c r="F29" s="1"/>
      <c r="G29" s="63" t="s">
        <v>52</v>
      </c>
      <c r="H29" s="64"/>
      <c r="I29" s="124" t="s">
        <v>0</v>
      </c>
      <c r="J29" s="124"/>
      <c r="K29" s="124"/>
      <c r="L29" s="124"/>
      <c r="M29" s="124"/>
      <c r="N29" s="124"/>
      <c r="O29" s="65"/>
      <c r="Q29" s="45" t="s">
        <v>53</v>
      </c>
    </row>
    <row r="30" spans="1:18" ht="17.25" customHeight="1">
      <c r="A30" s="60"/>
      <c r="B30" s="66"/>
      <c r="C30" s="67" t="s">
        <v>54</v>
      </c>
      <c r="D30" s="62"/>
      <c r="E30" s="62"/>
      <c r="F30" s="1"/>
      <c r="G30" s="63" t="s">
        <v>55</v>
      </c>
      <c r="H30" s="64"/>
      <c r="I30" s="124" t="s">
        <v>42</v>
      </c>
      <c r="J30" s="124"/>
      <c r="K30" s="124"/>
      <c r="L30" s="124"/>
      <c r="M30" s="124"/>
      <c r="N30" s="124"/>
      <c r="O30" s="65"/>
      <c r="Q30" s="68"/>
      <c r="R30" s="68"/>
    </row>
    <row r="31" spans="1:18" ht="15">
      <c r="A31" s="60"/>
      <c r="B31" s="62"/>
      <c r="C31" s="69" t="s">
        <v>56</v>
      </c>
      <c r="D31" s="62"/>
      <c r="E31" s="62"/>
      <c r="F31" s="62"/>
      <c r="G31" s="63" t="s">
        <v>57</v>
      </c>
      <c r="H31" s="70"/>
      <c r="I31" s="125">
        <v>60</v>
      </c>
      <c r="J31" s="125"/>
      <c r="K31" s="125"/>
      <c r="L31" s="125"/>
      <c r="M31" s="125"/>
      <c r="N31" s="125"/>
      <c r="O31" s="65"/>
      <c r="Q31" s="68"/>
      <c r="R31" s="68"/>
    </row>
    <row r="32" spans="1:18" ht="15.75">
      <c r="A32" s="60"/>
      <c r="B32" s="62"/>
      <c r="C32" s="62"/>
      <c r="D32" s="62"/>
      <c r="E32" s="62"/>
      <c r="F32" s="62"/>
      <c r="G32" s="63" t="s">
        <v>59</v>
      </c>
      <c r="H32" s="64"/>
      <c r="I32" s="126">
        <v>41209</v>
      </c>
      <c r="J32" s="126"/>
      <c r="K32" s="126"/>
      <c r="L32" s="71" t="s">
        <v>60</v>
      </c>
      <c r="M32" s="127">
        <v>11202</v>
      </c>
      <c r="N32" s="127"/>
      <c r="O32" s="65"/>
      <c r="Q32" s="68"/>
      <c r="R32" s="68"/>
    </row>
    <row r="33" spans="1:18" ht="15">
      <c r="A33" s="60"/>
      <c r="B33" s="1"/>
      <c r="C33" s="72" t="s">
        <v>62</v>
      </c>
      <c r="D33" s="62"/>
      <c r="E33" s="62"/>
      <c r="F33" s="62"/>
      <c r="G33" s="72" t="s">
        <v>62</v>
      </c>
      <c r="H33" s="62"/>
      <c r="I33" s="62"/>
      <c r="J33" s="62"/>
      <c r="K33" s="62"/>
      <c r="L33" s="62"/>
      <c r="M33" s="62"/>
      <c r="N33" s="62"/>
      <c r="O33" s="73"/>
      <c r="Q33" s="68"/>
      <c r="R33" s="68"/>
    </row>
    <row r="34" spans="1:18" ht="15.75">
      <c r="A34" s="65"/>
      <c r="B34" s="74" t="s">
        <v>63</v>
      </c>
      <c r="C34" s="128" t="s">
        <v>33</v>
      </c>
      <c r="D34" s="128"/>
      <c r="E34" s="75"/>
      <c r="F34" s="76" t="s">
        <v>64</v>
      </c>
      <c r="G34" s="128" t="s">
        <v>32</v>
      </c>
      <c r="H34" s="128"/>
      <c r="I34" s="128"/>
      <c r="J34" s="128"/>
      <c r="K34" s="128"/>
      <c r="L34" s="128"/>
      <c r="M34" s="128"/>
      <c r="N34" s="128"/>
      <c r="O34" s="65"/>
      <c r="Q34" s="68"/>
      <c r="R34" s="68"/>
    </row>
    <row r="35" spans="1:18" ht="15">
      <c r="A35" s="65"/>
      <c r="B35" s="77" t="s">
        <v>65</v>
      </c>
      <c r="C35" s="129" t="s">
        <v>134</v>
      </c>
      <c r="D35" s="129"/>
      <c r="E35" s="78"/>
      <c r="F35" s="79" t="s">
        <v>67</v>
      </c>
      <c r="G35" s="129" t="s">
        <v>135</v>
      </c>
      <c r="H35" s="129"/>
      <c r="I35" s="129"/>
      <c r="J35" s="129"/>
      <c r="K35" s="129"/>
      <c r="L35" s="129"/>
      <c r="M35" s="129"/>
      <c r="N35" s="129"/>
      <c r="O35" s="65"/>
      <c r="Q35" s="68"/>
      <c r="R35" s="68"/>
    </row>
    <row r="36" spans="1:18" ht="15">
      <c r="A36" s="65"/>
      <c r="B36" s="80" t="s">
        <v>69</v>
      </c>
      <c r="C36" s="129" t="s">
        <v>136</v>
      </c>
      <c r="D36" s="129"/>
      <c r="E36" s="78"/>
      <c r="F36" s="81" t="s">
        <v>71</v>
      </c>
      <c r="G36" s="129" t="s">
        <v>137</v>
      </c>
      <c r="H36" s="129"/>
      <c r="I36" s="129"/>
      <c r="J36" s="129"/>
      <c r="K36" s="129"/>
      <c r="L36" s="129"/>
      <c r="M36" s="129"/>
      <c r="N36" s="129"/>
      <c r="O36" s="65"/>
      <c r="Q36" s="68"/>
      <c r="R36" s="68"/>
    </row>
    <row r="37" spans="1:18" ht="15">
      <c r="A37" s="60"/>
      <c r="B37" s="82" t="s">
        <v>73</v>
      </c>
      <c r="C37" s="83"/>
      <c r="D37" s="84"/>
      <c r="E37" s="85"/>
      <c r="F37" s="82" t="s">
        <v>73</v>
      </c>
      <c r="G37" s="86"/>
      <c r="H37" s="86"/>
      <c r="I37" s="86"/>
      <c r="J37" s="86"/>
      <c r="K37" s="86"/>
      <c r="L37" s="86"/>
      <c r="M37" s="86"/>
      <c r="N37" s="86"/>
      <c r="O37" s="73"/>
      <c r="Q37" s="68"/>
      <c r="R37" s="68"/>
    </row>
    <row r="38" spans="1:18" ht="15">
      <c r="A38" s="65"/>
      <c r="B38" s="77"/>
      <c r="C38" s="129" t="s">
        <v>134</v>
      </c>
      <c r="D38" s="129"/>
      <c r="E38" s="78"/>
      <c r="F38" s="79"/>
      <c r="G38" s="129" t="s">
        <v>135</v>
      </c>
      <c r="H38" s="129"/>
      <c r="I38" s="129"/>
      <c r="J38" s="129"/>
      <c r="K38" s="129"/>
      <c r="L38" s="129"/>
      <c r="M38" s="129"/>
      <c r="N38" s="129"/>
      <c r="O38" s="65"/>
      <c r="Q38" s="68"/>
      <c r="R38" s="68"/>
    </row>
    <row r="39" spans="1:18" ht="15">
      <c r="A39" s="65"/>
      <c r="B39" s="87"/>
      <c r="C39" s="129" t="s">
        <v>136</v>
      </c>
      <c r="D39" s="129"/>
      <c r="E39" s="78"/>
      <c r="F39" s="88"/>
      <c r="G39" s="129" t="s">
        <v>137</v>
      </c>
      <c r="H39" s="129"/>
      <c r="I39" s="129"/>
      <c r="J39" s="129"/>
      <c r="K39" s="129"/>
      <c r="L39" s="129"/>
      <c r="M39" s="129"/>
      <c r="N39" s="129"/>
      <c r="O39" s="65"/>
      <c r="Q39" s="68"/>
      <c r="R39" s="68"/>
    </row>
    <row r="40" spans="1:18" ht="15.75">
      <c r="A40" s="60"/>
      <c r="B40" s="62"/>
      <c r="C40" s="62"/>
      <c r="D40" s="62"/>
      <c r="E40" s="62"/>
      <c r="F40" s="89" t="s">
        <v>74</v>
      </c>
      <c r="G40" s="72"/>
      <c r="H40" s="72"/>
      <c r="I40" s="72"/>
      <c r="J40" s="62"/>
      <c r="K40" s="62"/>
      <c r="L40" s="62"/>
      <c r="M40" s="90"/>
      <c r="N40" s="1"/>
      <c r="O40" s="73"/>
      <c r="Q40" s="68"/>
      <c r="R40" s="68"/>
    </row>
    <row r="41" spans="1:18" ht="15">
      <c r="A41" s="60"/>
      <c r="B41" s="91" t="s">
        <v>75</v>
      </c>
      <c r="C41" s="62"/>
      <c r="D41" s="62"/>
      <c r="E41" s="62"/>
      <c r="F41" s="92" t="s">
        <v>76</v>
      </c>
      <c r="G41" s="92" t="s">
        <v>77</v>
      </c>
      <c r="H41" s="92" t="s">
        <v>78</v>
      </c>
      <c r="I41" s="92" t="s">
        <v>79</v>
      </c>
      <c r="J41" s="92" t="s">
        <v>80</v>
      </c>
      <c r="K41" s="130" t="s">
        <v>81</v>
      </c>
      <c r="L41" s="130"/>
      <c r="M41" s="93" t="s">
        <v>82</v>
      </c>
      <c r="N41" s="93" t="s">
        <v>83</v>
      </c>
      <c r="O41" s="65"/>
      <c r="R41" s="68"/>
    </row>
    <row r="42" spans="1:18" ht="18" customHeight="1">
      <c r="A42" s="65"/>
      <c r="B42" s="94" t="s">
        <v>84</v>
      </c>
      <c r="C42" s="95" t="str">
        <f>IF(C35&gt;"",C35&amp;" - "&amp;G35,"")</f>
        <v>Pertti Mäkinen - Veikko Juntunen</v>
      </c>
      <c r="D42" s="95"/>
      <c r="E42" s="96"/>
      <c r="F42" s="97">
        <v>-10</v>
      </c>
      <c r="G42" s="97">
        <v>-4</v>
      </c>
      <c r="H42" s="97">
        <v>-5</v>
      </c>
      <c r="I42" s="97"/>
      <c r="J42" s="97"/>
      <c r="K42" s="98">
        <f>IF(ISBLANK(F42),"",COUNTIF(F42:J42,"&gt;=0"))</f>
        <v>0</v>
      </c>
      <c r="L42" s="99">
        <f>IF(ISBLANK(F42),"",(IF(LEFT(F42,1)="-",1,0)+IF(LEFT(G42,1)="-",1,0)+IF(LEFT(H42,1)="-",1,0)+IF(LEFT(I42,1)="-",1,0)+IF(LEFT(J42,1)="-",1,0)))</f>
        <v>3</v>
      </c>
      <c r="M42" s="100">
        <f aca="true" t="shared" si="1" ref="M42:N46">IF(K42=3,1,"")</f>
      </c>
      <c r="N42" s="101">
        <f t="shared" si="1"/>
        <v>1</v>
      </c>
      <c r="O42" s="65"/>
      <c r="Q42" s="68"/>
      <c r="R42" s="68"/>
    </row>
    <row r="43" spans="1:18" ht="18" customHeight="1">
      <c r="A43" s="65"/>
      <c r="B43" s="94" t="s">
        <v>85</v>
      </c>
      <c r="C43" s="95" t="str">
        <f>IF(C36&gt;"",C36&amp;" - "&amp;G36,"")</f>
        <v>Jorma Oksanen  - Pentti Naulapää</v>
      </c>
      <c r="D43" s="102"/>
      <c r="E43" s="96"/>
      <c r="F43" s="103">
        <v>-8</v>
      </c>
      <c r="G43" s="97">
        <v>-7</v>
      </c>
      <c r="H43" s="97">
        <v>-5</v>
      </c>
      <c r="I43" s="97"/>
      <c r="J43" s="97"/>
      <c r="K43" s="98">
        <f>IF(ISBLANK(F43),"",COUNTIF(F43:J43,"&gt;=0"))</f>
        <v>0</v>
      </c>
      <c r="L43" s="99">
        <f>IF(ISBLANK(F43),"",(IF(LEFT(F43,1)="-",1,0)+IF(LEFT(G43,1)="-",1,0)+IF(LEFT(H43,1)="-",1,0)+IF(LEFT(I43,1)="-",1,0)+IF(LEFT(J43,1)="-",1,0)))</f>
        <v>3</v>
      </c>
      <c r="M43" s="100">
        <f t="shared" si="1"/>
      </c>
      <c r="N43" s="101">
        <f t="shared" si="1"/>
        <v>1</v>
      </c>
      <c r="O43" s="65"/>
      <c r="Q43" s="68"/>
      <c r="R43" s="68"/>
    </row>
    <row r="44" spans="1:18" ht="18" customHeight="1">
      <c r="A44" s="65"/>
      <c r="B44" s="104" t="s">
        <v>86</v>
      </c>
      <c r="C44" s="105" t="str">
        <f>IF(C38&gt;"",C38&amp;" / "&amp;C39,"")</f>
        <v>Pertti Mäkinen / Jorma Oksanen </v>
      </c>
      <c r="D44" s="106" t="str">
        <f>IF(G38&gt;"",G38&amp;" / "&amp;G39,"")</f>
        <v>Veikko Juntunen / Pentti Naulapää</v>
      </c>
      <c r="E44" s="107"/>
      <c r="F44" s="108">
        <v>-10</v>
      </c>
      <c r="G44" s="109">
        <v>-6</v>
      </c>
      <c r="H44" s="110">
        <v>-8</v>
      </c>
      <c r="I44" s="110"/>
      <c r="J44" s="110"/>
      <c r="K44" s="98">
        <f>IF(ISBLANK(F44),"",COUNTIF(F44:J44,"&gt;=0"))</f>
        <v>0</v>
      </c>
      <c r="L44" s="99">
        <f>IF(ISBLANK(F44),"",(IF(LEFT(F44,1)="-",1,0)+IF(LEFT(G44,1)="-",1,0)+IF(LEFT(H44,1)="-",1,0)+IF(LEFT(I44,1)="-",1,0)+IF(LEFT(J44,1)="-",1,0)))</f>
        <v>3</v>
      </c>
      <c r="M44" s="100">
        <f t="shared" si="1"/>
      </c>
      <c r="N44" s="101">
        <f t="shared" si="1"/>
        <v>1</v>
      </c>
      <c r="O44" s="65"/>
      <c r="Q44" s="68"/>
      <c r="R44" s="68"/>
    </row>
    <row r="45" spans="1:18" ht="18" customHeight="1">
      <c r="A45" s="65"/>
      <c r="B45" s="94" t="s">
        <v>87</v>
      </c>
      <c r="C45" s="95" t="str">
        <f>IF(+C35&gt;"",C35&amp;" - "&amp;G36,"")</f>
        <v>Pertti Mäkinen - Pentti Naulapää</v>
      </c>
      <c r="D45" s="102"/>
      <c r="E45" s="96"/>
      <c r="F45" s="111"/>
      <c r="G45" s="97"/>
      <c r="H45" s="97"/>
      <c r="I45" s="97"/>
      <c r="J45" s="97"/>
      <c r="K45" s="98">
        <f>IF(ISBLANK(F45),"",COUNTIF(F45:J45,"&gt;=0"))</f>
      </c>
      <c r="L45" s="99">
        <f>IF(ISBLANK(F45),"",(IF(LEFT(F45,1)="-",1,0)+IF(LEFT(G45,1)="-",1,0)+IF(LEFT(H45,1)="-",1,0)+IF(LEFT(I45,1)="-",1,0)+IF(LEFT(J45,1)="-",1,0)))</f>
      </c>
      <c r="M45" s="100">
        <f t="shared" si="1"/>
      </c>
      <c r="N45" s="101">
        <f t="shared" si="1"/>
      </c>
      <c r="O45" s="65"/>
      <c r="Q45" s="68"/>
      <c r="R45" s="68"/>
    </row>
    <row r="46" spans="1:18" ht="18" customHeight="1">
      <c r="A46" s="65"/>
      <c r="B46" s="94" t="s">
        <v>88</v>
      </c>
      <c r="C46" s="95" t="str">
        <f>IF(+C36&gt;"",C36&amp;" - "&amp;G35,"")</f>
        <v>Jorma Oksanen  - Veikko Juntunen</v>
      </c>
      <c r="D46" s="102"/>
      <c r="E46" s="96"/>
      <c r="F46" s="97"/>
      <c r="G46" s="97"/>
      <c r="H46" s="97"/>
      <c r="I46" s="97"/>
      <c r="J46" s="97"/>
      <c r="K46" s="98">
        <f>IF(ISBLANK(F46),"",COUNTIF(F46:J46,"&gt;=0"))</f>
      </c>
      <c r="L46" s="112">
        <f>IF(ISBLANK(F46),"",(IF(LEFT(F46,1)="-",1,0)+IF(LEFT(G46,1)="-",1,0)+IF(LEFT(H46,1)="-",1,0)+IF(LEFT(I46,1)="-",1,0)+IF(LEFT(J46,1)="-",1,0)))</f>
      </c>
      <c r="M46" s="100">
        <f t="shared" si="1"/>
      </c>
      <c r="N46" s="101">
        <f t="shared" si="1"/>
      </c>
      <c r="O46" s="65"/>
      <c r="Q46" s="68"/>
      <c r="R46" s="68"/>
    </row>
    <row r="47" spans="1:18" ht="15.75">
      <c r="A47" s="60"/>
      <c r="B47" s="62"/>
      <c r="C47" s="62"/>
      <c r="D47" s="62"/>
      <c r="E47" s="62"/>
      <c r="F47" s="62"/>
      <c r="G47" s="62"/>
      <c r="H47" s="62"/>
      <c r="I47" s="113" t="s">
        <v>89</v>
      </c>
      <c r="J47" s="114"/>
      <c r="K47" s="115">
        <f>IF(ISBLANK(D42),"",SUM(K42:K46))</f>
      </c>
      <c r="L47" s="115">
        <f>IF(ISBLANK(E42),"",SUM(L42:L46))</f>
      </c>
      <c r="M47" s="116">
        <f>IF(ISBLANK(F42),"",SUM(M42:M46))</f>
        <v>0</v>
      </c>
      <c r="N47" s="117">
        <f>IF(ISBLANK(F42),"",SUM(N42:N46))</f>
        <v>3</v>
      </c>
      <c r="O47" s="65"/>
      <c r="Q47" s="68"/>
      <c r="R47" s="68"/>
    </row>
    <row r="48" spans="1:18" ht="15">
      <c r="A48" s="60"/>
      <c r="B48" s="61" t="s">
        <v>90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73"/>
      <c r="Q48" s="68"/>
      <c r="R48" s="68"/>
    </row>
    <row r="49" spans="1:18" ht="15">
      <c r="A49" s="60"/>
      <c r="B49" s="118" t="s">
        <v>91</v>
      </c>
      <c r="C49" s="118"/>
      <c r="D49" s="118" t="s">
        <v>92</v>
      </c>
      <c r="E49" s="119"/>
      <c r="F49" s="118"/>
      <c r="G49" s="118" t="s">
        <v>93</v>
      </c>
      <c r="H49" s="119"/>
      <c r="I49" s="118"/>
      <c r="J49" s="52" t="s">
        <v>94</v>
      </c>
      <c r="K49" s="1"/>
      <c r="L49" s="62"/>
      <c r="M49" s="62"/>
      <c r="N49" s="62"/>
      <c r="O49" s="73"/>
      <c r="Q49" s="68"/>
      <c r="R49" s="68"/>
    </row>
    <row r="50" spans="1:18" ht="18">
      <c r="A50" s="60"/>
      <c r="B50" s="62"/>
      <c r="C50" s="62"/>
      <c r="D50" s="62"/>
      <c r="E50" s="62"/>
      <c r="F50" s="62"/>
      <c r="G50" s="62"/>
      <c r="H50" s="62"/>
      <c r="I50" s="62"/>
      <c r="J50" s="131" t="str">
        <f>IF(M47=3,C34,IF(N47=3,G34,""))</f>
        <v>HaTe</v>
      </c>
      <c r="K50" s="131"/>
      <c r="L50" s="131"/>
      <c r="M50" s="131"/>
      <c r="N50" s="131"/>
      <c r="O50" s="65"/>
      <c r="Q50" s="68"/>
      <c r="R50" s="68"/>
    </row>
    <row r="51" spans="1:18" ht="18">
      <c r="A51" s="120"/>
      <c r="B51" s="121"/>
      <c r="C51" s="121"/>
      <c r="D51" s="121"/>
      <c r="E51" s="121"/>
      <c r="F51" s="121"/>
      <c r="G51" s="121"/>
      <c r="H51" s="121"/>
      <c r="I51" s="121"/>
      <c r="J51" s="122"/>
      <c r="K51" s="122"/>
      <c r="L51" s="122"/>
      <c r="M51" s="122"/>
      <c r="N51" s="122"/>
      <c r="O51" s="123"/>
      <c r="Q51" s="68"/>
      <c r="R51" s="68"/>
    </row>
    <row r="54" spans="1:17" ht="15.75">
      <c r="A54" s="56"/>
      <c r="B54" s="57"/>
      <c r="C54" s="35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Q54" s="45" t="s">
        <v>50</v>
      </c>
    </row>
    <row r="55" spans="1:17" ht="15.75">
      <c r="A55" s="60"/>
      <c r="B55" s="1"/>
      <c r="C55" s="61" t="s">
        <v>51</v>
      </c>
      <c r="D55" s="62"/>
      <c r="E55" s="62"/>
      <c r="F55" s="1"/>
      <c r="G55" s="63" t="s">
        <v>52</v>
      </c>
      <c r="H55" s="64"/>
      <c r="I55" s="124" t="s">
        <v>0</v>
      </c>
      <c r="J55" s="124"/>
      <c r="K55" s="124"/>
      <c r="L55" s="124"/>
      <c r="M55" s="124"/>
      <c r="N55" s="124"/>
      <c r="O55" s="65"/>
      <c r="Q55" s="45" t="s">
        <v>53</v>
      </c>
    </row>
    <row r="56" spans="1:18" ht="17.25" customHeight="1">
      <c r="A56" s="60"/>
      <c r="B56" s="66"/>
      <c r="C56" s="67" t="s">
        <v>54</v>
      </c>
      <c r="D56" s="62"/>
      <c r="E56" s="62"/>
      <c r="F56" s="1"/>
      <c r="G56" s="63" t="s">
        <v>55</v>
      </c>
      <c r="H56" s="64"/>
      <c r="I56" s="124" t="s">
        <v>42</v>
      </c>
      <c r="J56" s="124"/>
      <c r="K56" s="124"/>
      <c r="L56" s="124"/>
      <c r="M56" s="124"/>
      <c r="N56" s="124"/>
      <c r="O56" s="65"/>
      <c r="Q56" s="68"/>
      <c r="R56" s="68"/>
    </row>
    <row r="57" spans="1:18" ht="15">
      <c r="A57" s="60"/>
      <c r="B57" s="62"/>
      <c r="C57" s="69" t="s">
        <v>56</v>
      </c>
      <c r="D57" s="62"/>
      <c r="E57" s="62"/>
      <c r="F57" s="62"/>
      <c r="G57" s="63" t="s">
        <v>57</v>
      </c>
      <c r="H57" s="70"/>
      <c r="I57" s="125">
        <v>60</v>
      </c>
      <c r="J57" s="125"/>
      <c r="K57" s="125"/>
      <c r="L57" s="125"/>
      <c r="M57" s="125"/>
      <c r="N57" s="125"/>
      <c r="O57" s="65"/>
      <c r="Q57" s="68"/>
      <c r="R57" s="68"/>
    </row>
    <row r="58" spans="1:18" ht="15.75">
      <c r="A58" s="60"/>
      <c r="B58" s="62"/>
      <c r="C58" s="62"/>
      <c r="D58" s="62"/>
      <c r="E58" s="62"/>
      <c r="F58" s="62"/>
      <c r="G58" s="63" t="s">
        <v>59</v>
      </c>
      <c r="H58" s="64"/>
      <c r="I58" s="126">
        <v>41209</v>
      </c>
      <c r="J58" s="126"/>
      <c r="K58" s="126"/>
      <c r="L58" s="71" t="s">
        <v>60</v>
      </c>
      <c r="M58" s="127">
        <v>11202</v>
      </c>
      <c r="N58" s="127"/>
      <c r="O58" s="65"/>
      <c r="Q58" s="68"/>
      <c r="R58" s="68"/>
    </row>
    <row r="59" spans="1:18" ht="15">
      <c r="A59" s="60"/>
      <c r="B59" s="1"/>
      <c r="C59" s="72" t="s">
        <v>62</v>
      </c>
      <c r="D59" s="62"/>
      <c r="E59" s="62"/>
      <c r="F59" s="62"/>
      <c r="G59" s="72" t="s">
        <v>62</v>
      </c>
      <c r="H59" s="62"/>
      <c r="I59" s="62"/>
      <c r="J59" s="62"/>
      <c r="K59" s="62"/>
      <c r="L59" s="62"/>
      <c r="M59" s="62"/>
      <c r="N59" s="62"/>
      <c r="O59" s="73"/>
      <c r="Q59" s="68"/>
      <c r="R59" s="68"/>
    </row>
    <row r="60" spans="1:18" ht="15.75">
      <c r="A60" s="65"/>
      <c r="B60" s="74" t="s">
        <v>63</v>
      </c>
      <c r="C60" s="128" t="s">
        <v>35</v>
      </c>
      <c r="D60" s="128"/>
      <c r="E60" s="75"/>
      <c r="F60" s="76" t="s">
        <v>64</v>
      </c>
      <c r="G60" s="128" t="s">
        <v>13</v>
      </c>
      <c r="H60" s="128"/>
      <c r="I60" s="128"/>
      <c r="J60" s="128"/>
      <c r="K60" s="128"/>
      <c r="L60" s="128"/>
      <c r="M60" s="128"/>
      <c r="N60" s="128"/>
      <c r="O60" s="65"/>
      <c r="Q60" s="68"/>
      <c r="R60" s="68"/>
    </row>
    <row r="61" spans="1:18" ht="15">
      <c r="A61" s="65"/>
      <c r="B61" s="77" t="s">
        <v>65</v>
      </c>
      <c r="C61" s="129" t="s">
        <v>138</v>
      </c>
      <c r="D61" s="129"/>
      <c r="E61" s="78"/>
      <c r="F61" s="79" t="s">
        <v>67</v>
      </c>
      <c r="G61" s="129" t="s">
        <v>139</v>
      </c>
      <c r="H61" s="129"/>
      <c r="I61" s="129"/>
      <c r="J61" s="129"/>
      <c r="K61" s="129"/>
      <c r="L61" s="129"/>
      <c r="M61" s="129"/>
      <c r="N61" s="129"/>
      <c r="O61" s="65"/>
      <c r="Q61" s="68"/>
      <c r="R61" s="68"/>
    </row>
    <row r="62" spans="1:18" ht="15">
      <c r="A62" s="65"/>
      <c r="B62" s="80" t="s">
        <v>69</v>
      </c>
      <c r="C62" s="129" t="s">
        <v>140</v>
      </c>
      <c r="D62" s="129"/>
      <c r="E62" s="78"/>
      <c r="F62" s="81" t="s">
        <v>71</v>
      </c>
      <c r="G62" s="129" t="s">
        <v>107</v>
      </c>
      <c r="H62" s="129"/>
      <c r="I62" s="129"/>
      <c r="J62" s="129"/>
      <c r="K62" s="129"/>
      <c r="L62" s="129"/>
      <c r="M62" s="129"/>
      <c r="N62" s="129"/>
      <c r="O62" s="65"/>
      <c r="Q62" s="68"/>
      <c r="R62" s="68"/>
    </row>
    <row r="63" spans="1:18" ht="15">
      <c r="A63" s="60"/>
      <c r="B63" s="82" t="s">
        <v>73</v>
      </c>
      <c r="C63" s="83"/>
      <c r="D63" s="84"/>
      <c r="E63" s="85"/>
      <c r="F63" s="82" t="s">
        <v>73</v>
      </c>
      <c r="G63" s="86"/>
      <c r="H63" s="86"/>
      <c r="I63" s="86"/>
      <c r="J63" s="86"/>
      <c r="K63" s="86"/>
      <c r="L63" s="86"/>
      <c r="M63" s="86"/>
      <c r="N63" s="86"/>
      <c r="O63" s="73"/>
      <c r="Q63" s="68"/>
      <c r="R63" s="68"/>
    </row>
    <row r="64" spans="1:18" ht="15">
      <c r="A64" s="65"/>
      <c r="B64" s="77"/>
      <c r="C64" s="129" t="s">
        <v>138</v>
      </c>
      <c r="D64" s="129"/>
      <c r="E64" s="78"/>
      <c r="F64" s="79"/>
      <c r="G64" s="129" t="s">
        <v>139</v>
      </c>
      <c r="H64" s="129"/>
      <c r="I64" s="129"/>
      <c r="J64" s="129"/>
      <c r="K64" s="129"/>
      <c r="L64" s="129"/>
      <c r="M64" s="129"/>
      <c r="N64" s="129"/>
      <c r="O64" s="65"/>
      <c r="Q64" s="68"/>
      <c r="R64" s="68"/>
    </row>
    <row r="65" spans="1:18" ht="15">
      <c r="A65" s="65"/>
      <c r="B65" s="87"/>
      <c r="C65" s="129" t="s">
        <v>140</v>
      </c>
      <c r="D65" s="129"/>
      <c r="E65" s="78"/>
      <c r="F65" s="88"/>
      <c r="G65" s="129" t="s">
        <v>107</v>
      </c>
      <c r="H65" s="129"/>
      <c r="I65" s="129"/>
      <c r="J65" s="129"/>
      <c r="K65" s="129"/>
      <c r="L65" s="129"/>
      <c r="M65" s="129"/>
      <c r="N65" s="129"/>
      <c r="O65" s="65"/>
      <c r="Q65" s="68"/>
      <c r="R65" s="68"/>
    </row>
    <row r="66" spans="1:18" ht="15.75">
      <c r="A66" s="60"/>
      <c r="B66" s="62"/>
      <c r="C66" s="62"/>
      <c r="D66" s="62"/>
      <c r="E66" s="62"/>
      <c r="F66" s="89" t="s">
        <v>74</v>
      </c>
      <c r="G66" s="72"/>
      <c r="H66" s="72"/>
      <c r="I66" s="72"/>
      <c r="J66" s="62"/>
      <c r="K66" s="62"/>
      <c r="L66" s="62"/>
      <c r="M66" s="90"/>
      <c r="N66" s="1"/>
      <c r="O66" s="73"/>
      <c r="Q66" s="68"/>
      <c r="R66" s="68"/>
    </row>
    <row r="67" spans="1:18" ht="15">
      <c r="A67" s="60"/>
      <c r="B67" s="91" t="s">
        <v>75</v>
      </c>
      <c r="C67" s="62"/>
      <c r="D67" s="62"/>
      <c r="E67" s="62"/>
      <c r="F67" s="92" t="s">
        <v>76</v>
      </c>
      <c r="G67" s="92" t="s">
        <v>77</v>
      </c>
      <c r="H67" s="92" t="s">
        <v>78</v>
      </c>
      <c r="I67" s="92" t="s">
        <v>79</v>
      </c>
      <c r="J67" s="92" t="s">
        <v>80</v>
      </c>
      <c r="K67" s="130" t="s">
        <v>81</v>
      </c>
      <c r="L67" s="130"/>
      <c r="M67" s="93" t="s">
        <v>82</v>
      </c>
      <c r="N67" s="93" t="s">
        <v>83</v>
      </c>
      <c r="O67" s="65"/>
      <c r="R67" s="68"/>
    </row>
    <row r="68" spans="1:18" ht="18" customHeight="1">
      <c r="A68" s="65"/>
      <c r="B68" s="94" t="s">
        <v>84</v>
      </c>
      <c r="C68" s="95" t="str">
        <f>IF(C61&gt;"",C61&amp;" - "&amp;G61,"")</f>
        <v>Eero Nordling  - Juhani Kujanpää</v>
      </c>
      <c r="D68" s="95"/>
      <c r="E68" s="96"/>
      <c r="F68" s="97">
        <v>7</v>
      </c>
      <c r="G68" s="97">
        <v>8</v>
      </c>
      <c r="H68" s="97">
        <v>10</v>
      </c>
      <c r="I68" s="97"/>
      <c r="J68" s="97"/>
      <c r="K68" s="98">
        <f>IF(ISBLANK(F68),"",COUNTIF(F68:J68,"&gt;=0"))</f>
        <v>3</v>
      </c>
      <c r="L68" s="99">
        <f>IF(ISBLANK(F68),"",(IF(LEFT(F68,1)="-",1,0)+IF(LEFT(G68,1)="-",1,0)+IF(LEFT(H68,1)="-",1,0)+IF(LEFT(I68,1)="-",1,0)+IF(LEFT(J68,1)="-",1,0)))</f>
        <v>0</v>
      </c>
      <c r="M68" s="100">
        <f aca="true" t="shared" si="2" ref="M68:N72">IF(K68=3,1,"")</f>
        <v>1</v>
      </c>
      <c r="N68" s="101">
        <f t="shared" si="2"/>
      </c>
      <c r="O68" s="65"/>
      <c r="Q68" s="68"/>
      <c r="R68" s="68"/>
    </row>
    <row r="69" spans="1:18" ht="18" customHeight="1">
      <c r="A69" s="65"/>
      <c r="B69" s="94" t="s">
        <v>85</v>
      </c>
      <c r="C69" s="95" t="str">
        <f>IF(C62&gt;"",C62&amp;" - "&amp;G62,"")</f>
        <v>Asko Immonen  - Matti Lappalainen </v>
      </c>
      <c r="D69" s="102"/>
      <c r="E69" s="96"/>
      <c r="F69" s="103">
        <v>-4</v>
      </c>
      <c r="G69" s="97">
        <v>-12</v>
      </c>
      <c r="H69" s="97">
        <v>-10</v>
      </c>
      <c r="I69" s="97"/>
      <c r="J69" s="97"/>
      <c r="K69" s="98">
        <f>IF(ISBLANK(F69),"",COUNTIF(F69:J69,"&gt;=0"))</f>
        <v>0</v>
      </c>
      <c r="L69" s="99">
        <f>IF(ISBLANK(F69),"",(IF(LEFT(F69,1)="-",1,0)+IF(LEFT(G69,1)="-",1,0)+IF(LEFT(H69,1)="-",1,0)+IF(LEFT(I69,1)="-",1,0)+IF(LEFT(J69,1)="-",1,0)))</f>
        <v>3</v>
      </c>
      <c r="M69" s="100">
        <f t="shared" si="2"/>
      </c>
      <c r="N69" s="101">
        <f t="shared" si="2"/>
        <v>1</v>
      </c>
      <c r="O69" s="65"/>
      <c r="Q69" s="68"/>
      <c r="R69" s="68"/>
    </row>
    <row r="70" spans="1:18" ht="18" customHeight="1">
      <c r="A70" s="65"/>
      <c r="B70" s="104" t="s">
        <v>86</v>
      </c>
      <c r="C70" s="105" t="str">
        <f>IF(C64&gt;"",C64&amp;" / "&amp;C65,"")</f>
        <v>Eero Nordling  / Asko Immonen </v>
      </c>
      <c r="D70" s="106" t="str">
        <f>IF(G64&gt;"",G64&amp;" / "&amp;G65,"")</f>
        <v>Juhani Kujanpää / Matti Lappalainen </v>
      </c>
      <c r="E70" s="107"/>
      <c r="F70" s="108">
        <v>-9</v>
      </c>
      <c r="G70" s="109">
        <v>-6</v>
      </c>
      <c r="H70" s="110">
        <v>10</v>
      </c>
      <c r="I70" s="110">
        <v>-6</v>
      </c>
      <c r="J70" s="110"/>
      <c r="K70" s="98">
        <f>IF(ISBLANK(F70),"",COUNTIF(F70:J70,"&gt;=0"))</f>
        <v>1</v>
      </c>
      <c r="L70" s="99">
        <f>IF(ISBLANK(F70),"",(IF(LEFT(F70,1)="-",1,0)+IF(LEFT(G70,1)="-",1,0)+IF(LEFT(H70,1)="-",1,0)+IF(LEFT(I70,1)="-",1,0)+IF(LEFT(J70,1)="-",1,0)))</f>
        <v>3</v>
      </c>
      <c r="M70" s="100">
        <f t="shared" si="2"/>
      </c>
      <c r="N70" s="101">
        <f t="shared" si="2"/>
        <v>1</v>
      </c>
      <c r="O70" s="65"/>
      <c r="Q70" s="68"/>
      <c r="R70" s="68"/>
    </row>
    <row r="71" spans="1:18" ht="18" customHeight="1">
      <c r="A71" s="65"/>
      <c r="B71" s="94" t="s">
        <v>87</v>
      </c>
      <c r="C71" s="95" t="str">
        <f>IF(+C61&gt;"",C61&amp;" - "&amp;G62,"")</f>
        <v>Eero Nordling  - Matti Lappalainen </v>
      </c>
      <c r="D71" s="102"/>
      <c r="E71" s="96"/>
      <c r="F71" s="111">
        <v>-6</v>
      </c>
      <c r="G71" s="97">
        <v>-6</v>
      </c>
      <c r="H71" s="97">
        <v>-11</v>
      </c>
      <c r="I71" s="97"/>
      <c r="J71" s="97"/>
      <c r="K71" s="98">
        <f>IF(ISBLANK(F71),"",COUNTIF(F71:J71,"&gt;=0"))</f>
        <v>0</v>
      </c>
      <c r="L71" s="99">
        <f>IF(ISBLANK(F71),"",(IF(LEFT(F71,1)="-",1,0)+IF(LEFT(G71,1)="-",1,0)+IF(LEFT(H71,1)="-",1,0)+IF(LEFT(I71,1)="-",1,0)+IF(LEFT(J71,1)="-",1,0)))</f>
        <v>3</v>
      </c>
      <c r="M71" s="100">
        <f t="shared" si="2"/>
      </c>
      <c r="N71" s="101">
        <f t="shared" si="2"/>
        <v>1</v>
      </c>
      <c r="O71" s="65"/>
      <c r="Q71" s="68"/>
      <c r="R71" s="68"/>
    </row>
    <row r="72" spans="1:18" ht="18" customHeight="1">
      <c r="A72" s="65"/>
      <c r="B72" s="94" t="s">
        <v>88</v>
      </c>
      <c r="C72" s="95" t="str">
        <f>IF(+C62&gt;"",C62&amp;" - "&amp;G61,"")</f>
        <v>Asko Immonen  - Juhani Kujanpää</v>
      </c>
      <c r="D72" s="102"/>
      <c r="E72" s="96"/>
      <c r="F72" s="97"/>
      <c r="G72" s="97"/>
      <c r="H72" s="97"/>
      <c r="I72" s="97"/>
      <c r="J72" s="97"/>
      <c r="K72" s="98">
        <f>IF(ISBLANK(F72),"",COUNTIF(F72:J72,"&gt;=0"))</f>
      </c>
      <c r="L72" s="112">
        <f>IF(ISBLANK(F72),"",(IF(LEFT(F72,1)="-",1,0)+IF(LEFT(G72,1)="-",1,0)+IF(LEFT(H72,1)="-",1,0)+IF(LEFT(I72,1)="-",1,0)+IF(LEFT(J72,1)="-",1,0)))</f>
      </c>
      <c r="M72" s="100">
        <f t="shared" si="2"/>
      </c>
      <c r="N72" s="101">
        <f t="shared" si="2"/>
      </c>
      <c r="O72" s="65"/>
      <c r="Q72" s="68"/>
      <c r="R72" s="68"/>
    </row>
    <row r="73" spans="1:18" ht="15.75">
      <c r="A73" s="60"/>
      <c r="B73" s="62"/>
      <c r="C73" s="62"/>
      <c r="D73" s="62"/>
      <c r="E73" s="62"/>
      <c r="F73" s="62"/>
      <c r="G73" s="62"/>
      <c r="H73" s="62"/>
      <c r="I73" s="113" t="s">
        <v>89</v>
      </c>
      <c r="J73" s="114"/>
      <c r="K73" s="115">
        <f>IF(ISBLANK(D68),"",SUM(K68:K72))</f>
      </c>
      <c r="L73" s="115">
        <f>IF(ISBLANK(E68),"",SUM(L68:L72))</f>
      </c>
      <c r="M73" s="116">
        <f>IF(ISBLANK(F68),"",SUM(M68:M72))</f>
        <v>1</v>
      </c>
      <c r="N73" s="117">
        <f>IF(ISBLANK(F68),"",SUM(N68:N72))</f>
        <v>3</v>
      </c>
      <c r="O73" s="65"/>
      <c r="Q73" s="68"/>
      <c r="R73" s="68"/>
    </row>
    <row r="74" spans="1:18" ht="15">
      <c r="A74" s="60"/>
      <c r="B74" s="61" t="s">
        <v>90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73"/>
      <c r="Q74" s="68"/>
      <c r="R74" s="68"/>
    </row>
    <row r="75" spans="1:18" ht="15">
      <c r="A75" s="60"/>
      <c r="B75" s="118" t="s">
        <v>91</v>
      </c>
      <c r="C75" s="118"/>
      <c r="D75" s="118" t="s">
        <v>92</v>
      </c>
      <c r="E75" s="119"/>
      <c r="F75" s="118"/>
      <c r="G75" s="118" t="s">
        <v>93</v>
      </c>
      <c r="H75" s="119"/>
      <c r="I75" s="118"/>
      <c r="J75" s="52" t="s">
        <v>94</v>
      </c>
      <c r="K75" s="1"/>
      <c r="L75" s="62"/>
      <c r="M75" s="62"/>
      <c r="N75" s="62"/>
      <c r="O75" s="73"/>
      <c r="Q75" s="68"/>
      <c r="R75" s="68"/>
    </row>
    <row r="76" spans="1:18" ht="18">
      <c r="A76" s="60"/>
      <c r="B76" s="62"/>
      <c r="C76" s="62"/>
      <c r="D76" s="62"/>
      <c r="E76" s="62"/>
      <c r="F76" s="62"/>
      <c r="G76" s="62"/>
      <c r="H76" s="62"/>
      <c r="I76" s="62"/>
      <c r="J76" s="131" t="str">
        <f>IF(M73=3,C60,IF(N73=3,G60,""))</f>
        <v>HP</v>
      </c>
      <c r="K76" s="131"/>
      <c r="L76" s="131"/>
      <c r="M76" s="131"/>
      <c r="N76" s="131"/>
      <c r="O76" s="65"/>
      <c r="Q76" s="68"/>
      <c r="R76" s="68"/>
    </row>
    <row r="77" spans="1:18" ht="18">
      <c r="A77" s="120"/>
      <c r="B77" s="121"/>
      <c r="C77" s="121"/>
      <c r="D77" s="121"/>
      <c r="E77" s="121"/>
      <c r="F77" s="121"/>
      <c r="G77" s="121"/>
      <c r="H77" s="121"/>
      <c r="I77" s="121"/>
      <c r="J77" s="122"/>
      <c r="K77" s="122"/>
      <c r="L77" s="122"/>
      <c r="M77" s="122"/>
      <c r="N77" s="122"/>
      <c r="O77" s="123"/>
      <c r="Q77" s="68"/>
      <c r="R77" s="68"/>
    </row>
    <row r="80" spans="1:17" ht="15.75">
      <c r="A80" s="56"/>
      <c r="B80" s="57"/>
      <c r="C80" s="35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  <c r="Q80" s="45" t="s">
        <v>50</v>
      </c>
    </row>
    <row r="81" spans="1:17" ht="15.75">
      <c r="A81" s="60"/>
      <c r="B81" s="1"/>
      <c r="C81" s="61" t="s">
        <v>51</v>
      </c>
      <c r="D81" s="62"/>
      <c r="E81" s="62"/>
      <c r="F81" s="1"/>
      <c r="G81" s="63" t="s">
        <v>52</v>
      </c>
      <c r="H81" s="64"/>
      <c r="I81" s="124" t="s">
        <v>0</v>
      </c>
      <c r="J81" s="124"/>
      <c r="K81" s="124"/>
      <c r="L81" s="124"/>
      <c r="M81" s="124"/>
      <c r="N81" s="124"/>
      <c r="O81" s="65"/>
      <c r="Q81" s="45" t="s">
        <v>53</v>
      </c>
    </row>
    <row r="82" spans="1:18" ht="17.25" customHeight="1">
      <c r="A82" s="60"/>
      <c r="B82" s="66"/>
      <c r="C82" s="67" t="s">
        <v>54</v>
      </c>
      <c r="D82" s="62"/>
      <c r="E82" s="62"/>
      <c r="F82" s="1"/>
      <c r="G82" s="63" t="s">
        <v>55</v>
      </c>
      <c r="H82" s="64"/>
      <c r="I82" s="124" t="s">
        <v>42</v>
      </c>
      <c r="J82" s="124"/>
      <c r="K82" s="124"/>
      <c r="L82" s="124"/>
      <c r="M82" s="124"/>
      <c r="N82" s="124"/>
      <c r="O82" s="65"/>
      <c r="Q82" s="68"/>
      <c r="R82" s="68"/>
    </row>
    <row r="83" spans="1:18" ht="15">
      <c r="A83" s="60"/>
      <c r="B83" s="62"/>
      <c r="C83" s="69" t="s">
        <v>56</v>
      </c>
      <c r="D83" s="62"/>
      <c r="E83" s="62"/>
      <c r="F83" s="62"/>
      <c r="G83" s="63" t="s">
        <v>57</v>
      </c>
      <c r="H83" s="70"/>
      <c r="I83" s="125">
        <v>60</v>
      </c>
      <c r="J83" s="125"/>
      <c r="K83" s="125"/>
      <c r="L83" s="125"/>
      <c r="M83" s="125"/>
      <c r="N83" s="125"/>
      <c r="O83" s="65"/>
      <c r="Q83" s="68"/>
      <c r="R83" s="68"/>
    </row>
    <row r="84" spans="1:18" ht="15.75">
      <c r="A84" s="60"/>
      <c r="B84" s="62"/>
      <c r="C84" s="62"/>
      <c r="D84" s="62"/>
      <c r="E84" s="62"/>
      <c r="F84" s="62"/>
      <c r="G84" s="63" t="s">
        <v>59</v>
      </c>
      <c r="H84" s="64"/>
      <c r="I84" s="126">
        <v>41209</v>
      </c>
      <c r="J84" s="126"/>
      <c r="K84" s="126"/>
      <c r="L84" s="71" t="s">
        <v>60</v>
      </c>
      <c r="M84" s="127">
        <v>11202</v>
      </c>
      <c r="N84" s="127"/>
      <c r="O84" s="65"/>
      <c r="Q84" s="68"/>
      <c r="R84" s="68"/>
    </row>
    <row r="85" spans="1:18" ht="15">
      <c r="A85" s="60"/>
      <c r="B85" s="1"/>
      <c r="C85" s="72" t="s">
        <v>62</v>
      </c>
      <c r="D85" s="62"/>
      <c r="E85" s="62"/>
      <c r="F85" s="62"/>
      <c r="G85" s="72" t="s">
        <v>62</v>
      </c>
      <c r="H85" s="62"/>
      <c r="I85" s="62"/>
      <c r="J85" s="62"/>
      <c r="K85" s="62"/>
      <c r="L85" s="62"/>
      <c r="M85" s="62"/>
      <c r="N85" s="62"/>
      <c r="O85" s="73"/>
      <c r="Q85" s="68"/>
      <c r="R85" s="68"/>
    </row>
    <row r="86" spans="1:18" ht="15.75">
      <c r="A86" s="65"/>
      <c r="B86" s="74" t="s">
        <v>63</v>
      </c>
      <c r="C86" s="128" t="s">
        <v>36</v>
      </c>
      <c r="D86" s="128"/>
      <c r="E86" s="75"/>
      <c r="F86" s="76" t="s">
        <v>64</v>
      </c>
      <c r="G86" s="128" t="s">
        <v>37</v>
      </c>
      <c r="H86" s="128"/>
      <c r="I86" s="128"/>
      <c r="J86" s="128"/>
      <c r="K86" s="128"/>
      <c r="L86" s="128"/>
      <c r="M86" s="128"/>
      <c r="N86" s="128"/>
      <c r="O86" s="65"/>
      <c r="Q86" s="68"/>
      <c r="R86" s="68"/>
    </row>
    <row r="87" spans="1:18" ht="15">
      <c r="A87" s="65"/>
      <c r="B87" s="77" t="s">
        <v>65</v>
      </c>
      <c r="C87" s="129" t="s">
        <v>141</v>
      </c>
      <c r="D87" s="129"/>
      <c r="E87" s="78"/>
      <c r="F87" s="79" t="s">
        <v>67</v>
      </c>
      <c r="G87" s="129" t="s">
        <v>142</v>
      </c>
      <c r="H87" s="129"/>
      <c r="I87" s="129"/>
      <c r="J87" s="129"/>
      <c r="K87" s="129"/>
      <c r="L87" s="129"/>
      <c r="M87" s="129"/>
      <c r="N87" s="129"/>
      <c r="O87" s="65"/>
      <c r="Q87" s="68"/>
      <c r="R87" s="68"/>
    </row>
    <row r="88" spans="1:18" ht="15">
      <c r="A88" s="65"/>
      <c r="B88" s="80" t="s">
        <v>69</v>
      </c>
      <c r="C88" s="129" t="s">
        <v>143</v>
      </c>
      <c r="D88" s="129"/>
      <c r="E88" s="78"/>
      <c r="F88" s="81" t="s">
        <v>71</v>
      </c>
      <c r="G88" s="129" t="s">
        <v>144</v>
      </c>
      <c r="H88" s="129"/>
      <c r="I88" s="129"/>
      <c r="J88" s="129"/>
      <c r="K88" s="129"/>
      <c r="L88" s="129"/>
      <c r="M88" s="129"/>
      <c r="N88" s="129"/>
      <c r="O88" s="65"/>
      <c r="Q88" s="68"/>
      <c r="R88" s="68"/>
    </row>
    <row r="89" spans="1:18" ht="15">
      <c r="A89" s="60"/>
      <c r="B89" s="82" t="s">
        <v>73</v>
      </c>
      <c r="C89" s="83"/>
      <c r="D89" s="84"/>
      <c r="E89" s="85"/>
      <c r="F89" s="82" t="s">
        <v>73</v>
      </c>
      <c r="G89" s="86"/>
      <c r="H89" s="86"/>
      <c r="I89" s="86"/>
      <c r="J89" s="86"/>
      <c r="K89" s="86"/>
      <c r="L89" s="86"/>
      <c r="M89" s="86"/>
      <c r="N89" s="86"/>
      <c r="O89" s="73"/>
      <c r="Q89" s="68"/>
      <c r="R89" s="68"/>
    </row>
    <row r="90" spans="1:18" ht="15">
      <c r="A90" s="65"/>
      <c r="B90" s="77"/>
      <c r="C90" s="129" t="s">
        <v>141</v>
      </c>
      <c r="D90" s="129"/>
      <c r="E90" s="78"/>
      <c r="F90" s="79"/>
      <c r="G90" s="129" t="s">
        <v>142</v>
      </c>
      <c r="H90" s="129"/>
      <c r="I90" s="129"/>
      <c r="J90" s="129"/>
      <c r="K90" s="129"/>
      <c r="L90" s="129"/>
      <c r="M90" s="129"/>
      <c r="N90" s="129"/>
      <c r="O90" s="65"/>
      <c r="Q90" s="68"/>
      <c r="R90" s="68"/>
    </row>
    <row r="91" spans="1:18" ht="15">
      <c r="A91" s="65"/>
      <c r="B91" s="87"/>
      <c r="C91" s="129" t="s">
        <v>145</v>
      </c>
      <c r="D91" s="129"/>
      <c r="E91" s="78"/>
      <c r="F91" s="88"/>
      <c r="G91" s="129" t="s">
        <v>144</v>
      </c>
      <c r="H91" s="129"/>
      <c r="I91" s="129"/>
      <c r="J91" s="129"/>
      <c r="K91" s="129"/>
      <c r="L91" s="129"/>
      <c r="M91" s="129"/>
      <c r="N91" s="129"/>
      <c r="O91" s="65"/>
      <c r="Q91" s="68"/>
      <c r="R91" s="68"/>
    </row>
    <row r="92" spans="1:18" ht="15.75">
      <c r="A92" s="60"/>
      <c r="B92" s="62"/>
      <c r="C92" s="62"/>
      <c r="D92" s="62"/>
      <c r="E92" s="62"/>
      <c r="F92" s="89" t="s">
        <v>74</v>
      </c>
      <c r="G92" s="72"/>
      <c r="H92" s="72"/>
      <c r="I92" s="72"/>
      <c r="J92" s="62"/>
      <c r="K92" s="62"/>
      <c r="L92" s="62"/>
      <c r="M92" s="90"/>
      <c r="N92" s="1"/>
      <c r="O92" s="73"/>
      <c r="Q92" s="68"/>
      <c r="R92" s="68"/>
    </row>
    <row r="93" spans="1:18" ht="15">
      <c r="A93" s="60"/>
      <c r="B93" s="91" t="s">
        <v>75</v>
      </c>
      <c r="C93" s="62"/>
      <c r="D93" s="62"/>
      <c r="E93" s="62"/>
      <c r="F93" s="92" t="s">
        <v>76</v>
      </c>
      <c r="G93" s="92" t="s">
        <v>77</v>
      </c>
      <c r="H93" s="92" t="s">
        <v>78</v>
      </c>
      <c r="I93" s="92" t="s">
        <v>79</v>
      </c>
      <c r="J93" s="92" t="s">
        <v>80</v>
      </c>
      <c r="K93" s="130" t="s">
        <v>81</v>
      </c>
      <c r="L93" s="130"/>
      <c r="M93" s="93" t="s">
        <v>82</v>
      </c>
      <c r="N93" s="93" t="s">
        <v>83</v>
      </c>
      <c r="O93" s="65"/>
      <c r="R93" s="68"/>
    </row>
    <row r="94" spans="1:18" ht="18" customHeight="1">
      <c r="A94" s="65"/>
      <c r="B94" s="94" t="s">
        <v>84</v>
      </c>
      <c r="C94" s="95" t="str">
        <f>IF(C87&gt;"",C87&amp;" - "&amp;G87,"")</f>
        <v>Leif Huttunen   - Ari Suvanto</v>
      </c>
      <c r="D94" s="95"/>
      <c r="E94" s="96"/>
      <c r="F94" s="97">
        <v>3</v>
      </c>
      <c r="G94" s="97">
        <v>2</v>
      </c>
      <c r="H94" s="97">
        <v>10</v>
      </c>
      <c r="I94" s="97"/>
      <c r="J94" s="97"/>
      <c r="K94" s="98">
        <f>IF(ISBLANK(F94),"",COUNTIF(F94:J94,"&gt;=0"))</f>
        <v>3</v>
      </c>
      <c r="L94" s="99">
        <f>IF(ISBLANK(F94),"",(IF(LEFT(F94,1)="-",1,0)+IF(LEFT(G94,1)="-",1,0)+IF(LEFT(H94,1)="-",1,0)+IF(LEFT(I94,1)="-",1,0)+IF(LEFT(J94,1)="-",1,0)))</f>
        <v>0</v>
      </c>
      <c r="M94" s="100">
        <f aca="true" t="shared" si="3" ref="M94:N98">IF(K94=3,1,"")</f>
        <v>1</v>
      </c>
      <c r="N94" s="101">
        <f t="shared" si="3"/>
      </c>
      <c r="O94" s="65"/>
      <c r="Q94" s="68"/>
      <c r="R94" s="68"/>
    </row>
    <row r="95" spans="1:18" ht="18" customHeight="1">
      <c r="A95" s="65"/>
      <c r="B95" s="94" t="s">
        <v>85</v>
      </c>
      <c r="C95" s="95" t="str">
        <f>IF(C88&gt;"",C88&amp;" - "&amp;G88,"")</f>
        <v>Kauko Siitonen  - Seppo Orivuori </v>
      </c>
      <c r="D95" s="102"/>
      <c r="E95" s="96"/>
      <c r="F95" s="103">
        <v>11</v>
      </c>
      <c r="G95" s="97">
        <v>-9</v>
      </c>
      <c r="H95" s="97">
        <v>9</v>
      </c>
      <c r="I95" s="97">
        <v>4</v>
      </c>
      <c r="J95" s="97"/>
      <c r="K95" s="98">
        <f>IF(ISBLANK(F95),"",COUNTIF(F95:J95,"&gt;=0"))</f>
        <v>3</v>
      </c>
      <c r="L95" s="99">
        <f>IF(ISBLANK(F95),"",(IF(LEFT(F95,1)="-",1,0)+IF(LEFT(G95,1)="-",1,0)+IF(LEFT(H95,1)="-",1,0)+IF(LEFT(I95,1)="-",1,0)+IF(LEFT(J95,1)="-",1,0)))</f>
        <v>1</v>
      </c>
      <c r="M95" s="100">
        <f t="shared" si="3"/>
        <v>1</v>
      </c>
      <c r="N95" s="101">
        <f t="shared" si="3"/>
      </c>
      <c r="O95" s="65"/>
      <c r="Q95" s="68"/>
      <c r="R95" s="68"/>
    </row>
    <row r="96" spans="1:18" ht="18" customHeight="1">
      <c r="A96" s="65"/>
      <c r="B96" s="104" t="s">
        <v>86</v>
      </c>
      <c r="C96" s="105" t="str">
        <f>IF(C90&gt;"",C90&amp;" / "&amp;C91,"")</f>
        <v>Leif Huttunen   / Kauko Siitonen</v>
      </c>
      <c r="D96" s="106" t="str">
        <f>IF(G90&gt;"",G90&amp;" / "&amp;G91,"")</f>
        <v>Ari Suvanto / Seppo Orivuori </v>
      </c>
      <c r="E96" s="107"/>
      <c r="F96" s="108">
        <v>-6</v>
      </c>
      <c r="G96" s="109">
        <v>-9</v>
      </c>
      <c r="H96" s="110">
        <v>6</v>
      </c>
      <c r="I96" s="110">
        <v>4</v>
      </c>
      <c r="J96" s="110">
        <v>2</v>
      </c>
      <c r="K96" s="98">
        <f>IF(ISBLANK(F96),"",COUNTIF(F96:J96,"&gt;=0"))</f>
        <v>3</v>
      </c>
      <c r="L96" s="99">
        <f>IF(ISBLANK(F96),"",(IF(LEFT(F96,1)="-",1,0)+IF(LEFT(G96,1)="-",1,0)+IF(LEFT(H96,1)="-",1,0)+IF(LEFT(I96,1)="-",1,0)+IF(LEFT(J96,1)="-",1,0)))</f>
        <v>2</v>
      </c>
      <c r="M96" s="100">
        <f t="shared" si="3"/>
        <v>1</v>
      </c>
      <c r="N96" s="101">
        <f t="shared" si="3"/>
      </c>
      <c r="O96" s="65"/>
      <c r="Q96" s="68"/>
      <c r="R96" s="68"/>
    </row>
    <row r="97" spans="1:18" ht="18" customHeight="1">
      <c r="A97" s="65"/>
      <c r="B97" s="94" t="s">
        <v>87</v>
      </c>
      <c r="C97" s="95" t="str">
        <f>IF(+C87&gt;"",C87&amp;" - "&amp;G88,"")</f>
        <v>Leif Huttunen   - Seppo Orivuori </v>
      </c>
      <c r="D97" s="102"/>
      <c r="E97" s="96"/>
      <c r="F97" s="111"/>
      <c r="G97" s="97"/>
      <c r="H97" s="97"/>
      <c r="I97" s="97"/>
      <c r="J97" s="97"/>
      <c r="K97" s="98">
        <f>IF(ISBLANK(F97),"",COUNTIF(F97:J97,"&gt;=0"))</f>
      </c>
      <c r="L97" s="99">
        <f>IF(ISBLANK(F97),"",(IF(LEFT(F97,1)="-",1,0)+IF(LEFT(G97,1)="-",1,0)+IF(LEFT(H97,1)="-",1,0)+IF(LEFT(I97,1)="-",1,0)+IF(LEFT(J97,1)="-",1,0)))</f>
      </c>
      <c r="M97" s="100">
        <f t="shared" si="3"/>
      </c>
      <c r="N97" s="101">
        <f t="shared" si="3"/>
      </c>
      <c r="O97" s="65"/>
      <c r="Q97" s="68"/>
      <c r="R97" s="68"/>
    </row>
    <row r="98" spans="1:18" ht="18" customHeight="1">
      <c r="A98" s="65"/>
      <c r="B98" s="94" t="s">
        <v>88</v>
      </c>
      <c r="C98" s="95" t="str">
        <f>IF(+C88&gt;"",C88&amp;" - "&amp;G87,"")</f>
        <v>Kauko Siitonen  - Ari Suvanto</v>
      </c>
      <c r="D98" s="102"/>
      <c r="E98" s="96"/>
      <c r="F98" s="97"/>
      <c r="G98" s="97"/>
      <c r="H98" s="97"/>
      <c r="I98" s="97"/>
      <c r="J98" s="97"/>
      <c r="K98" s="98">
        <f>IF(ISBLANK(F98),"",COUNTIF(F98:J98,"&gt;=0"))</f>
      </c>
      <c r="L98" s="112">
        <f>IF(ISBLANK(F98),"",(IF(LEFT(F98,1)="-",1,0)+IF(LEFT(G98,1)="-",1,0)+IF(LEFT(H98,1)="-",1,0)+IF(LEFT(I98,1)="-",1,0)+IF(LEFT(J98,1)="-",1,0)))</f>
      </c>
      <c r="M98" s="100">
        <f t="shared" si="3"/>
      </c>
      <c r="N98" s="101">
        <f t="shared" si="3"/>
      </c>
      <c r="O98" s="65"/>
      <c r="Q98" s="68"/>
      <c r="R98" s="68"/>
    </row>
    <row r="99" spans="1:18" ht="15.75">
      <c r="A99" s="60"/>
      <c r="B99" s="62"/>
      <c r="C99" s="62"/>
      <c r="D99" s="62"/>
      <c r="E99" s="62"/>
      <c r="F99" s="62"/>
      <c r="G99" s="62"/>
      <c r="H99" s="62"/>
      <c r="I99" s="113" t="s">
        <v>89</v>
      </c>
      <c r="J99" s="114"/>
      <c r="K99" s="115">
        <f>IF(ISBLANK(D94),"",SUM(K94:K98))</f>
      </c>
      <c r="L99" s="115">
        <f>IF(ISBLANK(E94),"",SUM(L94:L98))</f>
      </c>
      <c r="M99" s="116">
        <f>IF(ISBLANK(F94),"",SUM(M94:M98))</f>
        <v>3</v>
      </c>
      <c r="N99" s="117">
        <f>IF(ISBLANK(F94),"",SUM(N94:N98))</f>
        <v>0</v>
      </c>
      <c r="O99" s="65"/>
      <c r="Q99" s="68"/>
      <c r="R99" s="68"/>
    </row>
    <row r="100" spans="1:18" ht="15">
      <c r="A100" s="60"/>
      <c r="B100" s="61" t="s">
        <v>90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73"/>
      <c r="Q100" s="68"/>
      <c r="R100" s="68"/>
    </row>
    <row r="101" spans="1:18" ht="15">
      <c r="A101" s="60"/>
      <c r="B101" s="118" t="s">
        <v>91</v>
      </c>
      <c r="C101" s="118"/>
      <c r="D101" s="118" t="s">
        <v>92</v>
      </c>
      <c r="E101" s="119"/>
      <c r="F101" s="118"/>
      <c r="G101" s="118" t="s">
        <v>93</v>
      </c>
      <c r="H101" s="119"/>
      <c r="I101" s="118"/>
      <c r="J101" s="52" t="s">
        <v>94</v>
      </c>
      <c r="K101" s="1"/>
      <c r="L101" s="62"/>
      <c r="M101" s="62"/>
      <c r="N101" s="62"/>
      <c r="O101" s="73"/>
      <c r="Q101" s="68"/>
      <c r="R101" s="68"/>
    </row>
    <row r="102" spans="1:18" ht="18">
      <c r="A102" s="60"/>
      <c r="B102" s="62"/>
      <c r="C102" s="62"/>
      <c r="D102" s="62"/>
      <c r="E102" s="62"/>
      <c r="F102" s="62"/>
      <c r="G102" s="62"/>
      <c r="H102" s="62"/>
      <c r="I102" s="62"/>
      <c r="J102" s="131" t="str">
        <f>IF(M99=3,C86,IF(N99=3,G86,""))</f>
        <v>Wega 3</v>
      </c>
      <c r="K102" s="131"/>
      <c r="L102" s="131"/>
      <c r="M102" s="131"/>
      <c r="N102" s="131"/>
      <c r="O102" s="65"/>
      <c r="Q102" s="68"/>
      <c r="R102" s="68"/>
    </row>
    <row r="103" spans="1:18" ht="18">
      <c r="A103" s="120"/>
      <c r="B103" s="121"/>
      <c r="C103" s="121"/>
      <c r="D103" s="121"/>
      <c r="E103" s="121"/>
      <c r="F103" s="121"/>
      <c r="G103" s="121"/>
      <c r="H103" s="121"/>
      <c r="I103" s="121"/>
      <c r="J103" s="122"/>
      <c r="K103" s="122"/>
      <c r="L103" s="122"/>
      <c r="M103" s="122"/>
      <c r="N103" s="122"/>
      <c r="O103" s="123"/>
      <c r="Q103" s="68"/>
      <c r="R103" s="68"/>
    </row>
    <row r="106" spans="1:17" ht="15.75">
      <c r="A106" s="56"/>
      <c r="B106" s="57"/>
      <c r="C106" s="35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9"/>
      <c r="Q106" s="45" t="s">
        <v>50</v>
      </c>
    </row>
    <row r="107" spans="1:17" ht="15.75">
      <c r="A107" s="60"/>
      <c r="B107" s="1"/>
      <c r="C107" s="61" t="s">
        <v>51</v>
      </c>
      <c r="D107" s="62"/>
      <c r="E107" s="62"/>
      <c r="F107" s="1"/>
      <c r="G107" s="63" t="s">
        <v>52</v>
      </c>
      <c r="H107" s="64"/>
      <c r="I107" s="124" t="s">
        <v>0</v>
      </c>
      <c r="J107" s="124"/>
      <c r="K107" s="124"/>
      <c r="L107" s="124"/>
      <c r="M107" s="124"/>
      <c r="N107" s="124"/>
      <c r="O107" s="65"/>
      <c r="Q107" s="45" t="s">
        <v>53</v>
      </c>
    </row>
    <row r="108" spans="1:18" ht="17.25" customHeight="1">
      <c r="A108" s="60"/>
      <c r="B108" s="66"/>
      <c r="C108" s="67" t="s">
        <v>54</v>
      </c>
      <c r="D108" s="62"/>
      <c r="E108" s="62"/>
      <c r="F108" s="1"/>
      <c r="G108" s="63" t="s">
        <v>55</v>
      </c>
      <c r="H108" s="64"/>
      <c r="I108" s="124" t="s">
        <v>42</v>
      </c>
      <c r="J108" s="124"/>
      <c r="K108" s="124"/>
      <c r="L108" s="124"/>
      <c r="M108" s="124"/>
      <c r="N108" s="124"/>
      <c r="O108" s="65"/>
      <c r="Q108" s="68"/>
      <c r="R108" s="68"/>
    </row>
    <row r="109" spans="1:18" ht="15">
      <c r="A109" s="60"/>
      <c r="B109" s="62"/>
      <c r="C109" s="69" t="s">
        <v>56</v>
      </c>
      <c r="D109" s="62"/>
      <c r="E109" s="62"/>
      <c r="F109" s="62"/>
      <c r="G109" s="63" t="s">
        <v>57</v>
      </c>
      <c r="H109" s="70"/>
      <c r="I109" s="125">
        <v>60</v>
      </c>
      <c r="J109" s="125"/>
      <c r="K109" s="125"/>
      <c r="L109" s="125"/>
      <c r="M109" s="125"/>
      <c r="N109" s="125"/>
      <c r="O109" s="65"/>
      <c r="Q109" s="68"/>
      <c r="R109" s="68"/>
    </row>
    <row r="110" spans="1:18" ht="15.75">
      <c r="A110" s="60"/>
      <c r="B110" s="62"/>
      <c r="C110" s="62"/>
      <c r="D110" s="62"/>
      <c r="E110" s="62"/>
      <c r="F110" s="62"/>
      <c r="G110" s="63" t="s">
        <v>59</v>
      </c>
      <c r="H110" s="64"/>
      <c r="I110" s="126">
        <v>41209</v>
      </c>
      <c r="J110" s="126"/>
      <c r="K110" s="126"/>
      <c r="L110" s="71" t="s">
        <v>60</v>
      </c>
      <c r="M110" s="127">
        <v>11202</v>
      </c>
      <c r="N110" s="127"/>
      <c r="O110" s="65"/>
      <c r="Q110" s="68"/>
      <c r="R110" s="68"/>
    </row>
    <row r="111" spans="1:18" ht="15">
      <c r="A111" s="60"/>
      <c r="B111" s="1"/>
      <c r="C111" s="72" t="s">
        <v>62</v>
      </c>
      <c r="D111" s="62"/>
      <c r="E111" s="62"/>
      <c r="F111" s="62"/>
      <c r="G111" s="72" t="s">
        <v>62</v>
      </c>
      <c r="H111" s="62"/>
      <c r="I111" s="62"/>
      <c r="J111" s="62"/>
      <c r="K111" s="62"/>
      <c r="L111" s="62"/>
      <c r="M111" s="62"/>
      <c r="N111" s="62"/>
      <c r="O111" s="73"/>
      <c r="Q111" s="68"/>
      <c r="R111" s="68"/>
    </row>
    <row r="112" spans="1:18" ht="15.75">
      <c r="A112" s="65"/>
      <c r="B112" s="74" t="s">
        <v>63</v>
      </c>
      <c r="C112" s="128" t="s">
        <v>30</v>
      </c>
      <c r="D112" s="128"/>
      <c r="E112" s="75"/>
      <c r="F112" s="76" t="s">
        <v>64</v>
      </c>
      <c r="G112" s="128" t="s">
        <v>31</v>
      </c>
      <c r="H112" s="128"/>
      <c r="I112" s="128"/>
      <c r="J112" s="128"/>
      <c r="K112" s="128"/>
      <c r="L112" s="128"/>
      <c r="M112" s="128"/>
      <c r="N112" s="128"/>
      <c r="O112" s="65"/>
      <c r="Q112" s="68"/>
      <c r="R112" s="68"/>
    </row>
    <row r="113" spans="1:18" ht="15">
      <c r="A113" s="65"/>
      <c r="B113" s="77" t="s">
        <v>65</v>
      </c>
      <c r="C113" s="129" t="s">
        <v>146</v>
      </c>
      <c r="D113" s="129"/>
      <c r="E113" s="78"/>
      <c r="F113" s="79" t="s">
        <v>67</v>
      </c>
      <c r="G113" s="129" t="s">
        <v>133</v>
      </c>
      <c r="H113" s="129"/>
      <c r="I113" s="129"/>
      <c r="J113" s="129"/>
      <c r="K113" s="129"/>
      <c r="L113" s="129"/>
      <c r="M113" s="129"/>
      <c r="N113" s="129"/>
      <c r="O113" s="65"/>
      <c r="Q113" s="68"/>
      <c r="R113" s="68"/>
    </row>
    <row r="114" spans="1:18" ht="15">
      <c r="A114" s="65"/>
      <c r="B114" s="80" t="s">
        <v>69</v>
      </c>
      <c r="C114" s="129" t="s">
        <v>147</v>
      </c>
      <c r="D114" s="129"/>
      <c r="E114" s="78"/>
      <c r="F114" s="81" t="s">
        <v>71</v>
      </c>
      <c r="G114" s="129" t="s">
        <v>132</v>
      </c>
      <c r="H114" s="129"/>
      <c r="I114" s="129"/>
      <c r="J114" s="129"/>
      <c r="K114" s="129"/>
      <c r="L114" s="129"/>
      <c r="M114" s="129"/>
      <c r="N114" s="129"/>
      <c r="O114" s="65"/>
      <c r="Q114" s="68"/>
      <c r="R114" s="68"/>
    </row>
    <row r="115" spans="1:18" ht="15">
      <c r="A115" s="60"/>
      <c r="B115" s="82" t="s">
        <v>73</v>
      </c>
      <c r="C115" s="83"/>
      <c r="D115" s="84"/>
      <c r="E115" s="85"/>
      <c r="F115" s="82" t="s">
        <v>73</v>
      </c>
      <c r="G115" s="86"/>
      <c r="H115" s="86"/>
      <c r="I115" s="86"/>
      <c r="J115" s="86"/>
      <c r="K115" s="86"/>
      <c r="L115" s="86"/>
      <c r="M115" s="86"/>
      <c r="N115" s="86"/>
      <c r="O115" s="73"/>
      <c r="Q115" s="68"/>
      <c r="R115" s="68"/>
    </row>
    <row r="116" spans="1:18" ht="15">
      <c r="A116" s="65"/>
      <c r="B116" s="77"/>
      <c r="C116" s="129" t="s">
        <v>146</v>
      </c>
      <c r="D116" s="129"/>
      <c r="E116" s="78"/>
      <c r="F116" s="79"/>
      <c r="G116" s="129" t="s">
        <v>132</v>
      </c>
      <c r="H116" s="129"/>
      <c r="I116" s="129"/>
      <c r="J116" s="129"/>
      <c r="K116" s="129"/>
      <c r="L116" s="129"/>
      <c r="M116" s="129"/>
      <c r="N116" s="129"/>
      <c r="O116" s="65"/>
      <c r="Q116" s="68"/>
      <c r="R116" s="68"/>
    </row>
    <row r="117" spans="1:18" ht="15">
      <c r="A117" s="65"/>
      <c r="B117" s="87"/>
      <c r="C117" s="129" t="s">
        <v>147</v>
      </c>
      <c r="D117" s="129"/>
      <c r="E117" s="78"/>
      <c r="F117" s="88"/>
      <c r="G117" s="129" t="s">
        <v>148</v>
      </c>
      <c r="H117" s="129"/>
      <c r="I117" s="129"/>
      <c r="J117" s="129"/>
      <c r="K117" s="129"/>
      <c r="L117" s="129"/>
      <c r="M117" s="129"/>
      <c r="N117" s="129"/>
      <c r="O117" s="65"/>
      <c r="Q117" s="68"/>
      <c r="R117" s="68"/>
    </row>
    <row r="118" spans="1:18" ht="15.75">
      <c r="A118" s="60"/>
      <c r="B118" s="62"/>
      <c r="C118" s="62"/>
      <c r="D118" s="62"/>
      <c r="E118" s="62"/>
      <c r="F118" s="89" t="s">
        <v>74</v>
      </c>
      <c r="G118" s="72"/>
      <c r="H118" s="72"/>
      <c r="I118" s="72"/>
      <c r="J118" s="62"/>
      <c r="K118" s="62"/>
      <c r="L118" s="62"/>
      <c r="M118" s="90"/>
      <c r="N118" s="1"/>
      <c r="O118" s="73"/>
      <c r="Q118" s="68"/>
      <c r="R118" s="68"/>
    </row>
    <row r="119" spans="1:18" ht="15">
      <c r="A119" s="60"/>
      <c r="B119" s="91" t="s">
        <v>75</v>
      </c>
      <c r="C119" s="62"/>
      <c r="D119" s="62"/>
      <c r="E119" s="62"/>
      <c r="F119" s="92" t="s">
        <v>76</v>
      </c>
      <c r="G119" s="92" t="s">
        <v>77</v>
      </c>
      <c r="H119" s="92" t="s">
        <v>78</v>
      </c>
      <c r="I119" s="92" t="s">
        <v>79</v>
      </c>
      <c r="J119" s="92" t="s">
        <v>80</v>
      </c>
      <c r="K119" s="130" t="s">
        <v>81</v>
      </c>
      <c r="L119" s="130"/>
      <c r="M119" s="93" t="s">
        <v>82</v>
      </c>
      <c r="N119" s="93" t="s">
        <v>83</v>
      </c>
      <c r="O119" s="65"/>
      <c r="R119" s="68"/>
    </row>
    <row r="120" spans="1:18" ht="18" customHeight="1">
      <c r="A120" s="65"/>
      <c r="B120" s="94" t="s">
        <v>84</v>
      </c>
      <c r="C120" s="95" t="str">
        <f>IF(C113&gt;"",C113&amp;" - "&amp;G113,"")</f>
        <v>Håkan Nyberg - Hannu Uusikivi</v>
      </c>
      <c r="D120" s="95"/>
      <c r="E120" s="96"/>
      <c r="F120" s="97">
        <v>6</v>
      </c>
      <c r="G120" s="97">
        <v>-7</v>
      </c>
      <c r="H120" s="97">
        <v>4</v>
      </c>
      <c r="I120" s="97">
        <v>6</v>
      </c>
      <c r="J120" s="97"/>
      <c r="K120" s="98">
        <f>IF(ISBLANK(F120),"",COUNTIF(F120:J120,"&gt;=0"))</f>
        <v>3</v>
      </c>
      <c r="L120" s="99">
        <f>IF(ISBLANK(F120),"",(IF(LEFT(F120,1)="-",1,0)+IF(LEFT(G120,1)="-",1,0)+IF(LEFT(H120,1)="-",1,0)+IF(LEFT(I120,1)="-",1,0)+IF(LEFT(J120,1)="-",1,0)))</f>
        <v>1</v>
      </c>
      <c r="M120" s="100">
        <f aca="true" t="shared" si="4" ref="M120:N124">IF(K120=3,1,"")</f>
        <v>1</v>
      </c>
      <c r="N120" s="101">
        <f t="shared" si="4"/>
      </c>
      <c r="O120" s="65"/>
      <c r="Q120" s="68"/>
      <c r="R120" s="68"/>
    </row>
    <row r="121" spans="1:18" ht="18" customHeight="1">
      <c r="A121" s="65"/>
      <c r="B121" s="94" t="s">
        <v>85</v>
      </c>
      <c r="C121" s="95" t="str">
        <f>IF(C114&gt;"",C114&amp;" - "&amp;G114,"")</f>
        <v>Seppo Reiman  - Ari Jaatinen</v>
      </c>
      <c r="D121" s="102"/>
      <c r="E121" s="96"/>
      <c r="F121" s="103">
        <v>-10</v>
      </c>
      <c r="G121" s="97">
        <v>8</v>
      </c>
      <c r="H121" s="97">
        <v>5</v>
      </c>
      <c r="I121" s="97">
        <v>-6</v>
      </c>
      <c r="J121" s="97">
        <v>-4</v>
      </c>
      <c r="K121" s="98">
        <f>IF(ISBLANK(F121),"",COUNTIF(F121:J121,"&gt;=0"))</f>
        <v>2</v>
      </c>
      <c r="L121" s="99">
        <f>IF(ISBLANK(F121),"",(IF(LEFT(F121,1)="-",1,0)+IF(LEFT(G121,1)="-",1,0)+IF(LEFT(H121,1)="-",1,0)+IF(LEFT(I121,1)="-",1,0)+IF(LEFT(J121,1)="-",1,0)))</f>
        <v>3</v>
      </c>
      <c r="M121" s="100">
        <f t="shared" si="4"/>
      </c>
      <c r="N121" s="101">
        <f t="shared" si="4"/>
        <v>1</v>
      </c>
      <c r="O121" s="65"/>
      <c r="Q121" s="68"/>
      <c r="R121" s="68"/>
    </row>
    <row r="122" spans="1:18" ht="18" customHeight="1">
      <c r="A122" s="65"/>
      <c r="B122" s="104" t="s">
        <v>86</v>
      </c>
      <c r="C122" s="105" t="str">
        <f>IF(C116&gt;"",C116&amp;" / "&amp;C117,"")</f>
        <v>Håkan Nyberg / Seppo Reiman </v>
      </c>
      <c r="D122" s="106" t="str">
        <f>IF(G116&gt;"",G116&amp;" / "&amp;G117,"")</f>
        <v>Ari Jaatinen / Esko Lemettilä </v>
      </c>
      <c r="E122" s="107"/>
      <c r="F122" s="108">
        <v>7</v>
      </c>
      <c r="G122" s="109">
        <v>-9</v>
      </c>
      <c r="H122" s="110">
        <v>8</v>
      </c>
      <c r="I122" s="110">
        <v>7</v>
      </c>
      <c r="J122" s="110"/>
      <c r="K122" s="98">
        <f>IF(ISBLANK(F122),"",COUNTIF(F122:J122,"&gt;=0"))</f>
        <v>3</v>
      </c>
      <c r="L122" s="99">
        <f>IF(ISBLANK(F122),"",(IF(LEFT(F122,1)="-",1,0)+IF(LEFT(G122,1)="-",1,0)+IF(LEFT(H122,1)="-",1,0)+IF(LEFT(I122,1)="-",1,0)+IF(LEFT(J122,1)="-",1,0)))</f>
        <v>1</v>
      </c>
      <c r="M122" s="100">
        <f t="shared" si="4"/>
        <v>1</v>
      </c>
      <c r="N122" s="101">
        <f t="shared" si="4"/>
      </c>
      <c r="O122" s="65"/>
      <c r="Q122" s="68"/>
      <c r="R122" s="68"/>
    </row>
    <row r="123" spans="1:18" ht="18" customHeight="1">
      <c r="A123" s="65"/>
      <c r="B123" s="94" t="s">
        <v>87</v>
      </c>
      <c r="C123" s="95" t="str">
        <f>IF(+C113&gt;"",C113&amp;" - "&amp;G114,"")</f>
        <v>Håkan Nyberg - Ari Jaatinen</v>
      </c>
      <c r="D123" s="102"/>
      <c r="E123" s="96"/>
      <c r="F123" s="111">
        <v>6</v>
      </c>
      <c r="G123" s="97">
        <v>7</v>
      </c>
      <c r="H123" s="97">
        <v>5</v>
      </c>
      <c r="I123" s="97"/>
      <c r="J123" s="97"/>
      <c r="K123" s="98">
        <f>IF(ISBLANK(F123),"",COUNTIF(F123:J123,"&gt;=0"))</f>
        <v>3</v>
      </c>
      <c r="L123" s="99">
        <f>IF(ISBLANK(F123),"",(IF(LEFT(F123,1)="-",1,0)+IF(LEFT(G123,1)="-",1,0)+IF(LEFT(H123,1)="-",1,0)+IF(LEFT(I123,1)="-",1,0)+IF(LEFT(J123,1)="-",1,0)))</f>
        <v>0</v>
      </c>
      <c r="M123" s="100">
        <f t="shared" si="4"/>
        <v>1</v>
      </c>
      <c r="N123" s="101">
        <f t="shared" si="4"/>
      </c>
      <c r="O123" s="65"/>
      <c r="Q123" s="68"/>
      <c r="R123" s="68"/>
    </row>
    <row r="124" spans="1:18" ht="18" customHeight="1">
      <c r="A124" s="65"/>
      <c r="B124" s="94" t="s">
        <v>88</v>
      </c>
      <c r="C124" s="95" t="str">
        <f>IF(+C114&gt;"",C114&amp;" - "&amp;G113,"")</f>
        <v>Seppo Reiman  - Hannu Uusikivi</v>
      </c>
      <c r="D124" s="102"/>
      <c r="E124" s="96"/>
      <c r="F124" s="97"/>
      <c r="G124" s="97"/>
      <c r="H124" s="97"/>
      <c r="I124" s="97"/>
      <c r="J124" s="97"/>
      <c r="K124" s="98">
        <f>IF(ISBLANK(F124),"",COUNTIF(F124:J124,"&gt;=0"))</f>
      </c>
      <c r="L124" s="112">
        <f>IF(ISBLANK(F124),"",(IF(LEFT(F124,1)="-",1,0)+IF(LEFT(G124,1)="-",1,0)+IF(LEFT(H124,1)="-",1,0)+IF(LEFT(I124,1)="-",1,0)+IF(LEFT(J124,1)="-",1,0)))</f>
      </c>
      <c r="M124" s="100">
        <f t="shared" si="4"/>
      </c>
      <c r="N124" s="101">
        <f t="shared" si="4"/>
      </c>
      <c r="O124" s="65"/>
      <c r="Q124" s="68"/>
      <c r="R124" s="68"/>
    </row>
    <row r="125" spans="1:18" ht="15.75">
      <c r="A125" s="60"/>
      <c r="B125" s="62"/>
      <c r="C125" s="62"/>
      <c r="D125" s="62"/>
      <c r="E125" s="62"/>
      <c r="F125" s="62"/>
      <c r="G125" s="62"/>
      <c r="H125" s="62"/>
      <c r="I125" s="113" t="s">
        <v>89</v>
      </c>
      <c r="J125" s="114"/>
      <c r="K125" s="115">
        <f>IF(ISBLANK(D120),"",SUM(K120:K124))</f>
      </c>
      <c r="L125" s="115">
        <f>IF(ISBLANK(E120),"",SUM(L120:L124))</f>
      </c>
      <c r="M125" s="116">
        <f>IF(ISBLANK(F120),"",SUM(M120:M124))</f>
        <v>3</v>
      </c>
      <c r="N125" s="117">
        <f>IF(ISBLANK(F120),"",SUM(N120:N124))</f>
        <v>1</v>
      </c>
      <c r="O125" s="65"/>
      <c r="Q125" s="68"/>
      <c r="R125" s="68"/>
    </row>
    <row r="126" spans="1:18" ht="15">
      <c r="A126" s="60"/>
      <c r="B126" s="61" t="s">
        <v>90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73"/>
      <c r="Q126" s="68"/>
      <c r="R126" s="68"/>
    </row>
    <row r="127" spans="1:18" ht="15">
      <c r="A127" s="60"/>
      <c r="B127" s="118" t="s">
        <v>91</v>
      </c>
      <c r="C127" s="118"/>
      <c r="D127" s="118" t="s">
        <v>92</v>
      </c>
      <c r="E127" s="119"/>
      <c r="F127" s="118"/>
      <c r="G127" s="118" t="s">
        <v>93</v>
      </c>
      <c r="H127" s="119"/>
      <c r="I127" s="118"/>
      <c r="J127" s="52" t="s">
        <v>94</v>
      </c>
      <c r="K127" s="1"/>
      <c r="L127" s="62"/>
      <c r="M127" s="62"/>
      <c r="N127" s="62"/>
      <c r="O127" s="73"/>
      <c r="Q127" s="68"/>
      <c r="R127" s="68"/>
    </row>
    <row r="128" spans="1:18" ht="18">
      <c r="A128" s="60"/>
      <c r="B128" s="62"/>
      <c r="C128" s="62"/>
      <c r="D128" s="62"/>
      <c r="E128" s="62"/>
      <c r="F128" s="62"/>
      <c r="G128" s="62"/>
      <c r="H128" s="62"/>
      <c r="I128" s="62"/>
      <c r="J128" s="131" t="str">
        <f>IF(M125=3,C112,IF(N125=3,G112,""))</f>
        <v>Wega 1</v>
      </c>
      <c r="K128" s="131"/>
      <c r="L128" s="131"/>
      <c r="M128" s="131"/>
      <c r="N128" s="131"/>
      <c r="O128" s="65"/>
      <c r="Q128" s="68"/>
      <c r="R128" s="68"/>
    </row>
    <row r="129" spans="1:18" ht="18">
      <c r="A129" s="120"/>
      <c r="B129" s="121"/>
      <c r="C129" s="121"/>
      <c r="D129" s="121"/>
      <c r="E129" s="121"/>
      <c r="F129" s="121"/>
      <c r="G129" s="121"/>
      <c r="H129" s="121"/>
      <c r="I129" s="121"/>
      <c r="J129" s="122"/>
      <c r="K129" s="122"/>
      <c r="L129" s="122"/>
      <c r="M129" s="122"/>
      <c r="N129" s="122"/>
      <c r="O129" s="123"/>
      <c r="Q129" s="68"/>
      <c r="R129" s="68"/>
    </row>
    <row r="132" spans="1:17" ht="15.75">
      <c r="A132" s="56"/>
      <c r="B132" s="57"/>
      <c r="C132" s="35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/>
      <c r="Q132" s="45" t="s">
        <v>50</v>
      </c>
    </row>
    <row r="133" spans="1:17" ht="15.75">
      <c r="A133" s="60"/>
      <c r="B133" s="1"/>
      <c r="C133" s="61" t="s">
        <v>51</v>
      </c>
      <c r="D133" s="62"/>
      <c r="E133" s="62"/>
      <c r="F133" s="1"/>
      <c r="G133" s="63" t="s">
        <v>52</v>
      </c>
      <c r="H133" s="64"/>
      <c r="I133" s="124" t="s">
        <v>0</v>
      </c>
      <c r="J133" s="124"/>
      <c r="K133" s="124"/>
      <c r="L133" s="124"/>
      <c r="M133" s="124"/>
      <c r="N133" s="124"/>
      <c r="O133" s="65"/>
      <c r="Q133" s="45" t="s">
        <v>53</v>
      </c>
    </row>
    <row r="134" spans="1:18" ht="17.25" customHeight="1">
      <c r="A134" s="60"/>
      <c r="B134" s="66"/>
      <c r="C134" s="67" t="s">
        <v>54</v>
      </c>
      <c r="D134" s="62"/>
      <c r="E134" s="62"/>
      <c r="F134" s="1"/>
      <c r="G134" s="63" t="s">
        <v>55</v>
      </c>
      <c r="H134" s="64"/>
      <c r="I134" s="124" t="s">
        <v>42</v>
      </c>
      <c r="J134" s="124"/>
      <c r="K134" s="124"/>
      <c r="L134" s="124"/>
      <c r="M134" s="124"/>
      <c r="N134" s="124"/>
      <c r="O134" s="65"/>
      <c r="Q134" s="68"/>
      <c r="R134" s="68"/>
    </row>
    <row r="135" spans="1:18" ht="15">
      <c r="A135" s="60"/>
      <c r="B135" s="62"/>
      <c r="C135" s="69" t="s">
        <v>56</v>
      </c>
      <c r="D135" s="62"/>
      <c r="E135" s="62"/>
      <c r="F135" s="62"/>
      <c r="G135" s="63" t="s">
        <v>57</v>
      </c>
      <c r="H135" s="70"/>
      <c r="I135" s="125">
        <v>60</v>
      </c>
      <c r="J135" s="125"/>
      <c r="K135" s="125"/>
      <c r="L135" s="125"/>
      <c r="M135" s="125"/>
      <c r="N135" s="125"/>
      <c r="O135" s="65"/>
      <c r="Q135" s="68"/>
      <c r="R135" s="68"/>
    </row>
    <row r="136" spans="1:18" ht="15.75">
      <c r="A136" s="60"/>
      <c r="B136" s="62"/>
      <c r="C136" s="62"/>
      <c r="D136" s="62"/>
      <c r="E136" s="62"/>
      <c r="F136" s="62"/>
      <c r="G136" s="63" t="s">
        <v>59</v>
      </c>
      <c r="H136" s="64"/>
      <c r="I136" s="126">
        <v>41209</v>
      </c>
      <c r="J136" s="126"/>
      <c r="K136" s="126"/>
      <c r="L136" s="71" t="s">
        <v>60</v>
      </c>
      <c r="M136" s="127">
        <v>11202</v>
      </c>
      <c r="N136" s="127"/>
      <c r="O136" s="65"/>
      <c r="Q136" s="68"/>
      <c r="R136" s="68"/>
    </row>
    <row r="137" spans="1:18" ht="15">
      <c r="A137" s="60"/>
      <c r="B137" s="1"/>
      <c r="C137" s="72" t="s">
        <v>62</v>
      </c>
      <c r="D137" s="62"/>
      <c r="E137" s="62"/>
      <c r="F137" s="62"/>
      <c r="G137" s="72" t="s">
        <v>62</v>
      </c>
      <c r="H137" s="62"/>
      <c r="I137" s="62"/>
      <c r="J137" s="62"/>
      <c r="K137" s="62"/>
      <c r="L137" s="62"/>
      <c r="M137" s="62"/>
      <c r="N137" s="62"/>
      <c r="O137" s="73"/>
      <c r="Q137" s="68"/>
      <c r="R137" s="68"/>
    </row>
    <row r="138" spans="1:18" ht="15.75">
      <c r="A138" s="65"/>
      <c r="B138" s="74" t="s">
        <v>63</v>
      </c>
      <c r="C138" s="128" t="s">
        <v>125</v>
      </c>
      <c r="D138" s="128"/>
      <c r="E138" s="75"/>
      <c r="F138" s="76" t="s">
        <v>64</v>
      </c>
      <c r="G138" s="128" t="s">
        <v>32</v>
      </c>
      <c r="H138" s="128"/>
      <c r="I138" s="128"/>
      <c r="J138" s="128"/>
      <c r="K138" s="128"/>
      <c r="L138" s="128"/>
      <c r="M138" s="128"/>
      <c r="N138" s="128"/>
      <c r="O138" s="65"/>
      <c r="Q138" s="68"/>
      <c r="R138" s="68"/>
    </row>
    <row r="139" spans="1:18" ht="15">
      <c r="A139" s="65"/>
      <c r="B139" s="77" t="s">
        <v>65</v>
      </c>
      <c r="C139" s="129" t="s">
        <v>128</v>
      </c>
      <c r="D139" s="129"/>
      <c r="E139" s="78"/>
      <c r="F139" s="79" t="s">
        <v>67</v>
      </c>
      <c r="G139" s="129" t="s">
        <v>137</v>
      </c>
      <c r="H139" s="129"/>
      <c r="I139" s="129"/>
      <c r="J139" s="129"/>
      <c r="K139" s="129"/>
      <c r="L139" s="129"/>
      <c r="M139" s="129"/>
      <c r="N139" s="129"/>
      <c r="O139" s="65"/>
      <c r="Q139" s="68"/>
      <c r="R139" s="68"/>
    </row>
    <row r="140" spans="1:18" ht="15">
      <c r="A140" s="65"/>
      <c r="B140" s="80" t="s">
        <v>69</v>
      </c>
      <c r="C140" s="129" t="s">
        <v>126</v>
      </c>
      <c r="D140" s="129"/>
      <c r="E140" s="78"/>
      <c r="F140" s="81" t="s">
        <v>71</v>
      </c>
      <c r="G140" s="129" t="s">
        <v>135</v>
      </c>
      <c r="H140" s="129"/>
      <c r="I140" s="129"/>
      <c r="J140" s="129"/>
      <c r="K140" s="129"/>
      <c r="L140" s="129"/>
      <c r="M140" s="129"/>
      <c r="N140" s="129"/>
      <c r="O140" s="65"/>
      <c r="Q140" s="68"/>
      <c r="R140" s="68"/>
    </row>
    <row r="141" spans="1:18" ht="15">
      <c r="A141" s="60"/>
      <c r="B141" s="82" t="s">
        <v>73</v>
      </c>
      <c r="C141" s="83"/>
      <c r="D141" s="84"/>
      <c r="E141" s="85"/>
      <c r="F141" s="82" t="s">
        <v>73</v>
      </c>
      <c r="G141" s="86"/>
      <c r="H141" s="86"/>
      <c r="I141" s="86"/>
      <c r="J141" s="86"/>
      <c r="K141" s="86"/>
      <c r="L141" s="86"/>
      <c r="M141" s="86"/>
      <c r="N141" s="86"/>
      <c r="O141" s="73"/>
      <c r="Q141" s="68"/>
      <c r="R141" s="68"/>
    </row>
    <row r="142" spans="1:18" ht="15">
      <c r="A142" s="65"/>
      <c r="B142" s="77"/>
      <c r="C142" s="129" t="s">
        <v>128</v>
      </c>
      <c r="D142" s="129"/>
      <c r="E142" s="78"/>
      <c r="F142" s="79"/>
      <c r="G142" s="129" t="s">
        <v>137</v>
      </c>
      <c r="H142" s="129"/>
      <c r="I142" s="129"/>
      <c r="J142" s="129"/>
      <c r="K142" s="129"/>
      <c r="L142" s="129"/>
      <c r="M142" s="129"/>
      <c r="N142" s="129"/>
      <c r="O142" s="65"/>
      <c r="Q142" s="68"/>
      <c r="R142" s="68"/>
    </row>
    <row r="143" spans="1:18" ht="15">
      <c r="A143" s="65"/>
      <c r="B143" s="87"/>
      <c r="C143" s="129" t="s">
        <v>126</v>
      </c>
      <c r="D143" s="129"/>
      <c r="E143" s="78"/>
      <c r="F143" s="88"/>
      <c r="G143" s="129" t="s">
        <v>135</v>
      </c>
      <c r="H143" s="129"/>
      <c r="I143" s="129"/>
      <c r="J143" s="129"/>
      <c r="K143" s="129"/>
      <c r="L143" s="129"/>
      <c r="M143" s="129"/>
      <c r="N143" s="129"/>
      <c r="O143" s="65"/>
      <c r="Q143" s="68"/>
      <c r="R143" s="68"/>
    </row>
    <row r="144" spans="1:18" ht="15.75">
      <c r="A144" s="60"/>
      <c r="B144" s="62"/>
      <c r="C144" s="62"/>
      <c r="D144" s="62"/>
      <c r="E144" s="62"/>
      <c r="F144" s="89" t="s">
        <v>74</v>
      </c>
      <c r="G144" s="72"/>
      <c r="H144" s="72"/>
      <c r="I144" s="72"/>
      <c r="J144" s="62"/>
      <c r="K144" s="62"/>
      <c r="L144" s="62"/>
      <c r="M144" s="90"/>
      <c r="N144" s="1"/>
      <c r="O144" s="73"/>
      <c r="Q144" s="68"/>
      <c r="R144" s="68"/>
    </row>
    <row r="145" spans="1:18" ht="15">
      <c r="A145" s="60"/>
      <c r="B145" s="91" t="s">
        <v>75</v>
      </c>
      <c r="C145" s="62"/>
      <c r="D145" s="62"/>
      <c r="E145" s="62"/>
      <c r="F145" s="92" t="s">
        <v>76</v>
      </c>
      <c r="G145" s="92" t="s">
        <v>77</v>
      </c>
      <c r="H145" s="92" t="s">
        <v>78</v>
      </c>
      <c r="I145" s="92" t="s">
        <v>79</v>
      </c>
      <c r="J145" s="92" t="s">
        <v>80</v>
      </c>
      <c r="K145" s="130" t="s">
        <v>81</v>
      </c>
      <c r="L145" s="130"/>
      <c r="M145" s="93" t="s">
        <v>82</v>
      </c>
      <c r="N145" s="93" t="s">
        <v>83</v>
      </c>
      <c r="O145" s="65"/>
      <c r="R145" s="68"/>
    </row>
    <row r="146" spans="1:18" ht="18" customHeight="1">
      <c r="A146" s="65"/>
      <c r="B146" s="94" t="s">
        <v>84</v>
      </c>
      <c r="C146" s="95" t="str">
        <f>IF(C139&gt;"",C139&amp;" - "&amp;G139,"")</f>
        <v>Kari Lehtonen - Pentti Naulapää</v>
      </c>
      <c r="D146" s="95"/>
      <c r="E146" s="96"/>
      <c r="F146" s="97">
        <v>3</v>
      </c>
      <c r="G146" s="97">
        <v>-10</v>
      </c>
      <c r="H146" s="97">
        <v>6</v>
      </c>
      <c r="I146" s="97">
        <v>9</v>
      </c>
      <c r="J146" s="97"/>
      <c r="K146" s="98">
        <f>IF(ISBLANK(F146),"",COUNTIF(F146:J146,"&gt;=0"))</f>
        <v>3</v>
      </c>
      <c r="L146" s="99">
        <f>IF(ISBLANK(F146),"",(IF(LEFT(F146,1)="-",1,0)+IF(LEFT(G146,1)="-",1,0)+IF(LEFT(H146,1)="-",1,0)+IF(LEFT(I146,1)="-",1,0)+IF(LEFT(J146,1)="-",1,0)))</f>
        <v>1</v>
      </c>
      <c r="M146" s="100">
        <f aca="true" t="shared" si="5" ref="M146:N150">IF(K146=3,1,"")</f>
        <v>1</v>
      </c>
      <c r="N146" s="101">
        <f t="shared" si="5"/>
      </c>
      <c r="O146" s="65"/>
      <c r="Q146" s="68"/>
      <c r="R146" s="68"/>
    </row>
    <row r="147" spans="1:18" ht="18" customHeight="1">
      <c r="A147" s="65"/>
      <c r="B147" s="94" t="s">
        <v>85</v>
      </c>
      <c r="C147" s="95" t="str">
        <f>IF(C140&gt;"",C140&amp;" - "&amp;G140,"")</f>
        <v>Tauno Kara - Veikko Juntunen</v>
      </c>
      <c r="D147" s="102"/>
      <c r="E147" s="96"/>
      <c r="F147" s="103">
        <v>10</v>
      </c>
      <c r="G147" s="97">
        <v>-8</v>
      </c>
      <c r="H147" s="97">
        <v>-9</v>
      </c>
      <c r="I147" s="97">
        <v>8</v>
      </c>
      <c r="J147" s="97">
        <v>6</v>
      </c>
      <c r="K147" s="98">
        <f>IF(ISBLANK(F147),"",COUNTIF(F147:J147,"&gt;=0"))</f>
        <v>3</v>
      </c>
      <c r="L147" s="99">
        <f>IF(ISBLANK(F147),"",(IF(LEFT(F147,1)="-",1,0)+IF(LEFT(G147,1)="-",1,0)+IF(LEFT(H147,1)="-",1,0)+IF(LEFT(I147,1)="-",1,0)+IF(LEFT(J147,1)="-",1,0)))</f>
        <v>2</v>
      </c>
      <c r="M147" s="100">
        <f t="shared" si="5"/>
        <v>1</v>
      </c>
      <c r="N147" s="101">
        <f t="shared" si="5"/>
      </c>
      <c r="O147" s="65"/>
      <c r="Q147" s="68"/>
      <c r="R147" s="68"/>
    </row>
    <row r="148" spans="1:18" ht="18" customHeight="1">
      <c r="A148" s="65"/>
      <c r="B148" s="104" t="s">
        <v>86</v>
      </c>
      <c r="C148" s="105" t="str">
        <f>IF(C142&gt;"",C142&amp;" / "&amp;C143,"")</f>
        <v>Kari Lehtonen / Tauno Kara</v>
      </c>
      <c r="D148" s="106" t="str">
        <f>IF(G142&gt;"",G142&amp;" / "&amp;G143,"")</f>
        <v>Pentti Naulapää / Veikko Juntunen</v>
      </c>
      <c r="E148" s="107"/>
      <c r="F148" s="108">
        <v>6</v>
      </c>
      <c r="G148" s="109">
        <v>-9</v>
      </c>
      <c r="H148" s="110">
        <v>8</v>
      </c>
      <c r="I148" s="110">
        <v>10</v>
      </c>
      <c r="J148" s="110"/>
      <c r="K148" s="98">
        <f>IF(ISBLANK(F148),"",COUNTIF(F148:J148,"&gt;=0"))</f>
        <v>3</v>
      </c>
      <c r="L148" s="99">
        <f>IF(ISBLANK(F148),"",(IF(LEFT(F148,1)="-",1,0)+IF(LEFT(G148,1)="-",1,0)+IF(LEFT(H148,1)="-",1,0)+IF(LEFT(I148,1)="-",1,0)+IF(LEFT(J148,1)="-",1,0)))</f>
        <v>1</v>
      </c>
      <c r="M148" s="100">
        <f t="shared" si="5"/>
        <v>1</v>
      </c>
      <c r="N148" s="101">
        <f t="shared" si="5"/>
      </c>
      <c r="O148" s="65"/>
      <c r="Q148" s="68"/>
      <c r="R148" s="68"/>
    </row>
    <row r="149" spans="1:18" ht="18" customHeight="1">
      <c r="A149" s="65"/>
      <c r="B149" s="94" t="s">
        <v>87</v>
      </c>
      <c r="C149" s="95" t="str">
        <f>IF(+C139&gt;"",C139&amp;" - "&amp;G140,"")</f>
        <v>Kari Lehtonen - Veikko Juntunen</v>
      </c>
      <c r="D149" s="102"/>
      <c r="E149" s="96"/>
      <c r="F149" s="111"/>
      <c r="G149" s="97"/>
      <c r="H149" s="97"/>
      <c r="I149" s="97"/>
      <c r="J149" s="97"/>
      <c r="K149" s="98">
        <f>IF(ISBLANK(F149),"",COUNTIF(F149:J149,"&gt;=0"))</f>
      </c>
      <c r="L149" s="99">
        <f>IF(ISBLANK(F149),"",(IF(LEFT(F149,1)="-",1,0)+IF(LEFT(G149,1)="-",1,0)+IF(LEFT(H149,1)="-",1,0)+IF(LEFT(I149,1)="-",1,0)+IF(LEFT(J149,1)="-",1,0)))</f>
      </c>
      <c r="M149" s="100">
        <f t="shared" si="5"/>
      </c>
      <c r="N149" s="101">
        <f t="shared" si="5"/>
      </c>
      <c r="O149" s="65"/>
      <c r="Q149" s="68"/>
      <c r="R149" s="68"/>
    </row>
    <row r="150" spans="1:18" ht="18" customHeight="1">
      <c r="A150" s="65"/>
      <c r="B150" s="94" t="s">
        <v>88</v>
      </c>
      <c r="C150" s="95" t="str">
        <f>IF(+C140&gt;"",C140&amp;" - "&amp;G139,"")</f>
        <v>Tauno Kara - Pentti Naulapää</v>
      </c>
      <c r="D150" s="102"/>
      <c r="E150" s="96"/>
      <c r="F150" s="97"/>
      <c r="G150" s="97"/>
      <c r="H150" s="97"/>
      <c r="I150" s="97"/>
      <c r="J150" s="97"/>
      <c r="K150" s="98">
        <f>IF(ISBLANK(F150),"",COUNTIF(F150:J150,"&gt;=0"))</f>
      </c>
      <c r="L150" s="112">
        <f>IF(ISBLANK(F150),"",(IF(LEFT(F150,1)="-",1,0)+IF(LEFT(G150,1)="-",1,0)+IF(LEFT(H150,1)="-",1,0)+IF(LEFT(I150,1)="-",1,0)+IF(LEFT(J150,1)="-",1,0)))</f>
      </c>
      <c r="M150" s="100">
        <f t="shared" si="5"/>
      </c>
      <c r="N150" s="101">
        <f t="shared" si="5"/>
      </c>
      <c r="O150" s="65"/>
      <c r="Q150" s="68"/>
      <c r="R150" s="68"/>
    </row>
    <row r="151" spans="1:18" ht="15.75">
      <c r="A151" s="60"/>
      <c r="B151" s="62"/>
      <c r="C151" s="62"/>
      <c r="D151" s="62"/>
      <c r="E151" s="62"/>
      <c r="F151" s="62"/>
      <c r="G151" s="62"/>
      <c r="H151" s="62"/>
      <c r="I151" s="113" t="s">
        <v>89</v>
      </c>
      <c r="J151" s="114"/>
      <c r="K151" s="115">
        <f>IF(ISBLANK(D146),"",SUM(K146:K150))</f>
      </c>
      <c r="L151" s="115">
        <f>IF(ISBLANK(E146),"",SUM(L146:L150))</f>
      </c>
      <c r="M151" s="116">
        <f>IF(ISBLANK(F146),"",SUM(M146:M150))</f>
        <v>3</v>
      </c>
      <c r="N151" s="117">
        <f>IF(ISBLANK(F146),"",SUM(N146:N150))</f>
        <v>0</v>
      </c>
      <c r="O151" s="65"/>
      <c r="Q151" s="68"/>
      <c r="R151" s="68"/>
    </row>
    <row r="152" spans="1:18" ht="15">
      <c r="A152" s="60"/>
      <c r="B152" s="61" t="s">
        <v>90</v>
      </c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73"/>
      <c r="Q152" s="68"/>
      <c r="R152" s="68"/>
    </row>
    <row r="153" spans="1:18" ht="15">
      <c r="A153" s="60"/>
      <c r="B153" s="118" t="s">
        <v>91</v>
      </c>
      <c r="C153" s="118"/>
      <c r="D153" s="118" t="s">
        <v>92</v>
      </c>
      <c r="E153" s="119"/>
      <c r="F153" s="118"/>
      <c r="G153" s="118" t="s">
        <v>93</v>
      </c>
      <c r="H153" s="119"/>
      <c r="I153" s="118"/>
      <c r="J153" s="52" t="s">
        <v>94</v>
      </c>
      <c r="K153" s="1"/>
      <c r="L153" s="62"/>
      <c r="M153" s="62"/>
      <c r="N153" s="62"/>
      <c r="O153" s="73"/>
      <c r="Q153" s="68"/>
      <c r="R153" s="68"/>
    </row>
    <row r="154" spans="1:18" ht="18">
      <c r="A154" s="60"/>
      <c r="B154" s="62"/>
      <c r="C154" s="62"/>
      <c r="D154" s="62"/>
      <c r="E154" s="62"/>
      <c r="F154" s="62"/>
      <c r="G154" s="62"/>
      <c r="H154" s="62"/>
      <c r="I154" s="62"/>
      <c r="J154" s="131" t="str">
        <f>IF(M151=3,C138,IF(N151=3,G138,""))</f>
        <v>JysRy </v>
      </c>
      <c r="K154" s="131"/>
      <c r="L154" s="131"/>
      <c r="M154" s="131"/>
      <c r="N154" s="131"/>
      <c r="O154" s="65"/>
      <c r="Q154" s="68"/>
      <c r="R154" s="68"/>
    </row>
    <row r="155" spans="1:18" ht="18">
      <c r="A155" s="120"/>
      <c r="B155" s="121"/>
      <c r="C155" s="121"/>
      <c r="D155" s="121"/>
      <c r="E155" s="121"/>
      <c r="F155" s="121"/>
      <c r="G155" s="121"/>
      <c r="H155" s="121"/>
      <c r="I155" s="121"/>
      <c r="J155" s="122"/>
      <c r="K155" s="122"/>
      <c r="L155" s="122"/>
      <c r="M155" s="122"/>
      <c r="N155" s="122"/>
      <c r="O155" s="123"/>
      <c r="Q155" s="68"/>
      <c r="R155" s="68"/>
    </row>
    <row r="158" spans="1:17" ht="15.75">
      <c r="A158" s="56"/>
      <c r="B158" s="57"/>
      <c r="C158" s="35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9"/>
      <c r="Q158" s="45" t="s">
        <v>50</v>
      </c>
    </row>
    <row r="159" spans="1:17" ht="15.75">
      <c r="A159" s="60"/>
      <c r="B159" s="1"/>
      <c r="C159" s="61" t="s">
        <v>51</v>
      </c>
      <c r="D159" s="62"/>
      <c r="E159" s="62"/>
      <c r="F159" s="1"/>
      <c r="G159" s="63" t="s">
        <v>52</v>
      </c>
      <c r="H159" s="64"/>
      <c r="I159" s="124" t="s">
        <v>0</v>
      </c>
      <c r="J159" s="124"/>
      <c r="K159" s="124"/>
      <c r="L159" s="124"/>
      <c r="M159" s="124"/>
      <c r="N159" s="124"/>
      <c r="O159" s="65"/>
      <c r="Q159" s="45" t="s">
        <v>53</v>
      </c>
    </row>
    <row r="160" spans="1:18" ht="17.25" customHeight="1">
      <c r="A160" s="60"/>
      <c r="B160" s="66"/>
      <c r="C160" s="67" t="s">
        <v>54</v>
      </c>
      <c r="D160" s="62"/>
      <c r="E160" s="62"/>
      <c r="F160" s="1"/>
      <c r="G160" s="63" t="s">
        <v>55</v>
      </c>
      <c r="H160" s="64"/>
      <c r="I160" s="124" t="s">
        <v>42</v>
      </c>
      <c r="J160" s="124"/>
      <c r="K160" s="124"/>
      <c r="L160" s="124"/>
      <c r="M160" s="124"/>
      <c r="N160" s="124"/>
      <c r="O160" s="65"/>
      <c r="Q160" s="68"/>
      <c r="R160" s="68"/>
    </row>
    <row r="161" spans="1:18" ht="15">
      <c r="A161" s="60"/>
      <c r="B161" s="62"/>
      <c r="C161" s="69" t="s">
        <v>56</v>
      </c>
      <c r="D161" s="62"/>
      <c r="E161" s="62"/>
      <c r="F161" s="62"/>
      <c r="G161" s="63" t="s">
        <v>57</v>
      </c>
      <c r="H161" s="70"/>
      <c r="I161" s="125">
        <v>60</v>
      </c>
      <c r="J161" s="125"/>
      <c r="K161" s="125"/>
      <c r="L161" s="125"/>
      <c r="M161" s="125"/>
      <c r="N161" s="125"/>
      <c r="O161" s="65"/>
      <c r="Q161" s="68"/>
      <c r="R161" s="68"/>
    </row>
    <row r="162" spans="1:18" ht="15.75">
      <c r="A162" s="60"/>
      <c r="B162" s="62"/>
      <c r="C162" s="62"/>
      <c r="D162" s="62"/>
      <c r="E162" s="62"/>
      <c r="F162" s="62"/>
      <c r="G162" s="63" t="s">
        <v>59</v>
      </c>
      <c r="H162" s="64"/>
      <c r="I162" s="126">
        <v>41209</v>
      </c>
      <c r="J162" s="126"/>
      <c r="K162" s="126"/>
      <c r="L162" s="71" t="s">
        <v>60</v>
      </c>
      <c r="M162" s="127">
        <v>11202</v>
      </c>
      <c r="N162" s="127"/>
      <c r="O162" s="65"/>
      <c r="Q162" s="68"/>
      <c r="R162" s="68"/>
    </row>
    <row r="163" spans="1:18" ht="15">
      <c r="A163" s="60"/>
      <c r="B163" s="1"/>
      <c r="C163" s="72" t="s">
        <v>62</v>
      </c>
      <c r="D163" s="62"/>
      <c r="E163" s="62"/>
      <c r="F163" s="62"/>
      <c r="G163" s="72" t="s">
        <v>62</v>
      </c>
      <c r="H163" s="62"/>
      <c r="I163" s="62"/>
      <c r="J163" s="62"/>
      <c r="K163" s="62"/>
      <c r="L163" s="62"/>
      <c r="M163" s="62"/>
      <c r="N163" s="62"/>
      <c r="O163" s="73"/>
      <c r="Q163" s="68"/>
      <c r="R163" s="68"/>
    </row>
    <row r="164" spans="1:18" ht="15.75">
      <c r="A164" s="65"/>
      <c r="B164" s="74" t="s">
        <v>63</v>
      </c>
      <c r="C164" s="128" t="s">
        <v>34</v>
      </c>
      <c r="D164" s="128"/>
      <c r="E164" s="75"/>
      <c r="F164" s="76" t="s">
        <v>64</v>
      </c>
      <c r="G164" s="128" t="s">
        <v>13</v>
      </c>
      <c r="H164" s="128"/>
      <c r="I164" s="128"/>
      <c r="J164" s="128"/>
      <c r="K164" s="128"/>
      <c r="L164" s="128"/>
      <c r="M164" s="128"/>
      <c r="N164" s="128"/>
      <c r="O164" s="65"/>
      <c r="Q164" s="68"/>
      <c r="R164" s="68"/>
    </row>
    <row r="165" spans="1:18" ht="15">
      <c r="A165" s="65"/>
      <c r="B165" s="77" t="s">
        <v>65</v>
      </c>
      <c r="C165" s="129" t="s">
        <v>149</v>
      </c>
      <c r="D165" s="129"/>
      <c r="E165" s="78"/>
      <c r="F165" s="79" t="s">
        <v>67</v>
      </c>
      <c r="G165" s="129" t="s">
        <v>107</v>
      </c>
      <c r="H165" s="129"/>
      <c r="I165" s="129"/>
      <c r="J165" s="129"/>
      <c r="K165" s="129"/>
      <c r="L165" s="129"/>
      <c r="M165" s="129"/>
      <c r="N165" s="129"/>
      <c r="O165" s="65"/>
      <c r="Q165" s="68"/>
      <c r="R165" s="68"/>
    </row>
    <row r="166" spans="1:18" ht="15">
      <c r="A166" s="65"/>
      <c r="B166" s="80" t="s">
        <v>69</v>
      </c>
      <c r="C166" s="129" t="s">
        <v>150</v>
      </c>
      <c r="D166" s="129"/>
      <c r="E166" s="78"/>
      <c r="F166" s="81" t="s">
        <v>71</v>
      </c>
      <c r="G166" s="129" t="s">
        <v>139</v>
      </c>
      <c r="H166" s="129"/>
      <c r="I166" s="129"/>
      <c r="J166" s="129"/>
      <c r="K166" s="129"/>
      <c r="L166" s="129"/>
      <c r="M166" s="129"/>
      <c r="N166" s="129"/>
      <c r="O166" s="65"/>
      <c r="Q166" s="68"/>
      <c r="R166" s="68"/>
    </row>
    <row r="167" spans="1:18" ht="15">
      <c r="A167" s="60"/>
      <c r="B167" s="82" t="s">
        <v>73</v>
      </c>
      <c r="C167" s="83"/>
      <c r="D167" s="84"/>
      <c r="E167" s="85"/>
      <c r="F167" s="82" t="s">
        <v>73</v>
      </c>
      <c r="G167" s="86"/>
      <c r="H167" s="86"/>
      <c r="I167" s="86"/>
      <c r="J167" s="86"/>
      <c r="K167" s="86"/>
      <c r="L167" s="86"/>
      <c r="M167" s="86"/>
      <c r="N167" s="86"/>
      <c r="O167" s="73"/>
      <c r="Q167" s="68"/>
      <c r="R167" s="68"/>
    </row>
    <row r="168" spans="1:18" ht="15">
      <c r="A168" s="65"/>
      <c r="B168" s="77"/>
      <c r="C168" s="129" t="s">
        <v>149</v>
      </c>
      <c r="D168" s="129"/>
      <c r="E168" s="78"/>
      <c r="F168" s="79"/>
      <c r="G168" s="129" t="s">
        <v>107</v>
      </c>
      <c r="H168" s="129"/>
      <c r="I168" s="129"/>
      <c r="J168" s="129"/>
      <c r="K168" s="129"/>
      <c r="L168" s="129"/>
      <c r="M168" s="129"/>
      <c r="N168" s="129"/>
      <c r="O168" s="65"/>
      <c r="Q168" s="68"/>
      <c r="R168" s="68"/>
    </row>
    <row r="169" spans="1:18" ht="15">
      <c r="A169" s="65"/>
      <c r="B169" s="87"/>
      <c r="C169" s="129" t="s">
        <v>150</v>
      </c>
      <c r="D169" s="129"/>
      <c r="E169" s="78"/>
      <c r="F169" s="88"/>
      <c r="G169" s="129" t="s">
        <v>139</v>
      </c>
      <c r="H169" s="129"/>
      <c r="I169" s="129"/>
      <c r="J169" s="129"/>
      <c r="K169" s="129"/>
      <c r="L169" s="129"/>
      <c r="M169" s="129"/>
      <c r="N169" s="129"/>
      <c r="O169" s="65"/>
      <c r="Q169" s="68"/>
      <c r="R169" s="68"/>
    </row>
    <row r="170" spans="1:18" ht="15.75">
      <c r="A170" s="60"/>
      <c r="B170" s="62"/>
      <c r="C170" s="62"/>
      <c r="D170" s="62"/>
      <c r="E170" s="62"/>
      <c r="F170" s="89" t="s">
        <v>74</v>
      </c>
      <c r="G170" s="72"/>
      <c r="H170" s="72"/>
      <c r="I170" s="72"/>
      <c r="J170" s="62"/>
      <c r="K170" s="62"/>
      <c r="L170" s="62"/>
      <c r="M170" s="90"/>
      <c r="N170" s="1"/>
      <c r="O170" s="73"/>
      <c r="Q170" s="68"/>
      <c r="R170" s="68"/>
    </row>
    <row r="171" spans="1:18" ht="15">
      <c r="A171" s="60"/>
      <c r="B171" s="91" t="s">
        <v>75</v>
      </c>
      <c r="C171" s="62"/>
      <c r="D171" s="62"/>
      <c r="E171" s="62"/>
      <c r="F171" s="92" t="s">
        <v>76</v>
      </c>
      <c r="G171" s="92" t="s">
        <v>77</v>
      </c>
      <c r="H171" s="92" t="s">
        <v>78</v>
      </c>
      <c r="I171" s="92" t="s">
        <v>79</v>
      </c>
      <c r="J171" s="92" t="s">
        <v>80</v>
      </c>
      <c r="K171" s="130" t="s">
        <v>81</v>
      </c>
      <c r="L171" s="130"/>
      <c r="M171" s="93" t="s">
        <v>82</v>
      </c>
      <c r="N171" s="93" t="s">
        <v>83</v>
      </c>
      <c r="O171" s="65"/>
      <c r="R171" s="68"/>
    </row>
    <row r="172" spans="1:18" ht="18" customHeight="1">
      <c r="A172" s="65"/>
      <c r="B172" s="94" t="s">
        <v>84</v>
      </c>
      <c r="C172" s="95" t="str">
        <f>IF(C165&gt;"",C165&amp;" - "&amp;G165,"")</f>
        <v>Kai Merimaa - Matti Lappalainen </v>
      </c>
      <c r="D172" s="95"/>
      <c r="E172" s="96"/>
      <c r="F172" s="97">
        <v>-3</v>
      </c>
      <c r="G172" s="97">
        <v>-6</v>
      </c>
      <c r="H172" s="97">
        <v>-8</v>
      </c>
      <c r="I172" s="97"/>
      <c r="J172" s="97"/>
      <c r="K172" s="98">
        <f>IF(ISBLANK(F172),"",COUNTIF(F172:J172,"&gt;=0"))</f>
        <v>0</v>
      </c>
      <c r="L172" s="99">
        <f>IF(ISBLANK(F172),"",(IF(LEFT(F172,1)="-",1,0)+IF(LEFT(G172,1)="-",1,0)+IF(LEFT(H172,1)="-",1,0)+IF(LEFT(I172,1)="-",1,0)+IF(LEFT(J172,1)="-",1,0)))</f>
        <v>3</v>
      </c>
      <c r="M172" s="100">
        <f aca="true" t="shared" si="6" ref="M172:N176">IF(K172=3,1,"")</f>
      </c>
      <c r="N172" s="101">
        <f t="shared" si="6"/>
        <v>1</v>
      </c>
      <c r="O172" s="65"/>
      <c r="Q172" s="68"/>
      <c r="R172" s="68"/>
    </row>
    <row r="173" spans="1:18" ht="18" customHeight="1">
      <c r="A173" s="65"/>
      <c r="B173" s="94" t="s">
        <v>85</v>
      </c>
      <c r="C173" s="95" t="str">
        <f>IF(C166&gt;"",C166&amp;" - "&amp;G166,"")</f>
        <v>Yrjö  Huotari  - Juhani Kujanpää</v>
      </c>
      <c r="D173" s="102"/>
      <c r="E173" s="96"/>
      <c r="F173" s="103">
        <v>9</v>
      </c>
      <c r="G173" s="97">
        <v>3</v>
      </c>
      <c r="H173" s="97">
        <v>5</v>
      </c>
      <c r="I173" s="97"/>
      <c r="J173" s="97"/>
      <c r="K173" s="98">
        <f>IF(ISBLANK(F173),"",COUNTIF(F173:J173,"&gt;=0"))</f>
        <v>3</v>
      </c>
      <c r="L173" s="99">
        <f>IF(ISBLANK(F173),"",(IF(LEFT(F173,1)="-",1,0)+IF(LEFT(G173,1)="-",1,0)+IF(LEFT(H173,1)="-",1,0)+IF(LEFT(I173,1)="-",1,0)+IF(LEFT(J173,1)="-",1,0)))</f>
        <v>0</v>
      </c>
      <c r="M173" s="100">
        <f t="shared" si="6"/>
        <v>1</v>
      </c>
      <c r="N173" s="101">
        <f t="shared" si="6"/>
      </c>
      <c r="O173" s="65"/>
      <c r="Q173" s="68"/>
      <c r="R173" s="68"/>
    </row>
    <row r="174" spans="1:18" ht="18" customHeight="1">
      <c r="A174" s="65"/>
      <c r="B174" s="104" t="s">
        <v>86</v>
      </c>
      <c r="C174" s="105" t="str">
        <f>IF(C168&gt;"",C168&amp;" / "&amp;C169,"")</f>
        <v>Kai Merimaa / Yrjö  Huotari </v>
      </c>
      <c r="D174" s="106" t="str">
        <f>IF(G168&gt;"",G168&amp;" / "&amp;G169,"")</f>
        <v>Matti Lappalainen  / Juhani Kujanpää</v>
      </c>
      <c r="E174" s="107"/>
      <c r="F174" s="108">
        <v>-6</v>
      </c>
      <c r="G174" s="109">
        <v>-5</v>
      </c>
      <c r="H174" s="110">
        <v>-4</v>
      </c>
      <c r="I174" s="110"/>
      <c r="J174" s="110"/>
      <c r="K174" s="98">
        <f>IF(ISBLANK(F174),"",COUNTIF(F174:J174,"&gt;=0"))</f>
        <v>0</v>
      </c>
      <c r="L174" s="99">
        <f>IF(ISBLANK(F174),"",(IF(LEFT(F174,1)="-",1,0)+IF(LEFT(G174,1)="-",1,0)+IF(LEFT(H174,1)="-",1,0)+IF(LEFT(I174,1)="-",1,0)+IF(LEFT(J174,1)="-",1,0)))</f>
        <v>3</v>
      </c>
      <c r="M174" s="100">
        <f t="shared" si="6"/>
      </c>
      <c r="N174" s="101">
        <f t="shared" si="6"/>
        <v>1</v>
      </c>
      <c r="O174" s="65"/>
      <c r="Q174" s="68"/>
      <c r="R174" s="68"/>
    </row>
    <row r="175" spans="1:18" ht="18" customHeight="1">
      <c r="A175" s="65"/>
      <c r="B175" s="94" t="s">
        <v>87</v>
      </c>
      <c r="C175" s="95" t="str">
        <f>IF(+C165&gt;"",C165&amp;" - "&amp;G166,"")</f>
        <v>Kai Merimaa - Juhani Kujanpää</v>
      </c>
      <c r="D175" s="102"/>
      <c r="E175" s="96"/>
      <c r="F175" s="111">
        <v>7</v>
      </c>
      <c r="G175" s="97">
        <v>7</v>
      </c>
      <c r="H175" s="97">
        <v>7</v>
      </c>
      <c r="I175" s="97"/>
      <c r="J175" s="97"/>
      <c r="K175" s="98">
        <f>IF(ISBLANK(F175),"",COUNTIF(F175:J175,"&gt;=0"))</f>
        <v>3</v>
      </c>
      <c r="L175" s="99">
        <f>IF(ISBLANK(F175),"",(IF(LEFT(F175,1)="-",1,0)+IF(LEFT(G175,1)="-",1,0)+IF(LEFT(H175,1)="-",1,0)+IF(LEFT(I175,1)="-",1,0)+IF(LEFT(J175,1)="-",1,0)))</f>
        <v>0</v>
      </c>
      <c r="M175" s="100">
        <f t="shared" si="6"/>
        <v>1</v>
      </c>
      <c r="N175" s="101">
        <f t="shared" si="6"/>
      </c>
      <c r="O175" s="65"/>
      <c r="Q175" s="68"/>
      <c r="R175" s="68"/>
    </row>
    <row r="176" spans="1:18" ht="18" customHeight="1">
      <c r="A176" s="65"/>
      <c r="B176" s="94" t="s">
        <v>88</v>
      </c>
      <c r="C176" s="95" t="str">
        <f>IF(+C166&gt;"",C166&amp;" - "&amp;G165,"")</f>
        <v>Yrjö  Huotari  - Matti Lappalainen </v>
      </c>
      <c r="D176" s="102"/>
      <c r="E176" s="96"/>
      <c r="F176" s="97">
        <v>-7</v>
      </c>
      <c r="G176" s="97">
        <v>-9</v>
      </c>
      <c r="H176" s="97">
        <v>-9</v>
      </c>
      <c r="I176" s="97"/>
      <c r="J176" s="97"/>
      <c r="K176" s="98">
        <f>IF(ISBLANK(F176),"",COUNTIF(F176:J176,"&gt;=0"))</f>
        <v>0</v>
      </c>
      <c r="L176" s="112">
        <f>IF(ISBLANK(F176),"",(IF(LEFT(F176,1)="-",1,0)+IF(LEFT(G176,1)="-",1,0)+IF(LEFT(H176,1)="-",1,0)+IF(LEFT(I176,1)="-",1,0)+IF(LEFT(J176,1)="-",1,0)))</f>
        <v>3</v>
      </c>
      <c r="M176" s="100">
        <f t="shared" si="6"/>
      </c>
      <c r="N176" s="101">
        <f t="shared" si="6"/>
        <v>1</v>
      </c>
      <c r="O176" s="65"/>
      <c r="Q176" s="68"/>
      <c r="R176" s="68"/>
    </row>
    <row r="177" spans="1:18" ht="15.75">
      <c r="A177" s="60"/>
      <c r="B177" s="62"/>
      <c r="C177" s="62"/>
      <c r="D177" s="62"/>
      <c r="E177" s="62"/>
      <c r="F177" s="62"/>
      <c r="G177" s="62"/>
      <c r="H177" s="62"/>
      <c r="I177" s="113" t="s">
        <v>89</v>
      </c>
      <c r="J177" s="114"/>
      <c r="K177" s="115">
        <f>IF(ISBLANK(D172),"",SUM(K172:K176))</f>
      </c>
      <c r="L177" s="115">
        <f>IF(ISBLANK(E172),"",SUM(L172:L176))</f>
      </c>
      <c r="M177" s="116">
        <f>IF(ISBLANK(F172),"",SUM(M172:M176))</f>
        <v>2</v>
      </c>
      <c r="N177" s="117">
        <f>IF(ISBLANK(F172),"",SUM(N172:N176))</f>
        <v>3</v>
      </c>
      <c r="O177" s="65"/>
      <c r="Q177" s="68"/>
      <c r="R177" s="68"/>
    </row>
    <row r="178" spans="1:18" ht="15">
      <c r="A178" s="60"/>
      <c r="B178" s="61" t="s">
        <v>90</v>
      </c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73"/>
      <c r="Q178" s="68"/>
      <c r="R178" s="68"/>
    </row>
    <row r="179" spans="1:18" ht="15">
      <c r="A179" s="60"/>
      <c r="B179" s="118" t="s">
        <v>91</v>
      </c>
      <c r="C179" s="118"/>
      <c r="D179" s="118" t="s">
        <v>92</v>
      </c>
      <c r="E179" s="119"/>
      <c r="F179" s="118"/>
      <c r="G179" s="118" t="s">
        <v>93</v>
      </c>
      <c r="H179" s="119"/>
      <c r="I179" s="118"/>
      <c r="J179" s="52" t="s">
        <v>94</v>
      </c>
      <c r="K179" s="1"/>
      <c r="L179" s="62"/>
      <c r="M179" s="62"/>
      <c r="N179" s="62"/>
      <c r="O179" s="73"/>
      <c r="Q179" s="68"/>
      <c r="R179" s="68"/>
    </row>
    <row r="180" spans="1:18" ht="18">
      <c r="A180" s="60"/>
      <c r="B180" s="62"/>
      <c r="C180" s="62"/>
      <c r="D180" s="62"/>
      <c r="E180" s="62"/>
      <c r="F180" s="62"/>
      <c r="G180" s="62"/>
      <c r="H180" s="62"/>
      <c r="I180" s="62"/>
      <c r="J180" s="131" t="str">
        <f>IF(M177=3,C164,IF(N177=3,G164,""))</f>
        <v>HP</v>
      </c>
      <c r="K180" s="131"/>
      <c r="L180" s="131"/>
      <c r="M180" s="131"/>
      <c r="N180" s="131"/>
      <c r="O180" s="65"/>
      <c r="Q180" s="68"/>
      <c r="R180" s="68"/>
    </row>
    <row r="181" spans="1:18" ht="18">
      <c r="A181" s="120"/>
      <c r="B181" s="121"/>
      <c r="C181" s="121"/>
      <c r="D181" s="121"/>
      <c r="E181" s="121"/>
      <c r="F181" s="121"/>
      <c r="G181" s="121"/>
      <c r="H181" s="121"/>
      <c r="I181" s="121"/>
      <c r="J181" s="122"/>
      <c r="K181" s="122"/>
      <c r="L181" s="122"/>
      <c r="M181" s="122"/>
      <c r="N181" s="122"/>
      <c r="O181" s="123"/>
      <c r="Q181" s="68"/>
      <c r="R181" s="68"/>
    </row>
    <row r="184" spans="1:17" ht="15.75">
      <c r="A184" s="56"/>
      <c r="B184" s="57"/>
      <c r="C184" s="35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9"/>
      <c r="Q184" s="45" t="s">
        <v>50</v>
      </c>
    </row>
    <row r="185" spans="1:17" ht="15.75">
      <c r="A185" s="60"/>
      <c r="B185" s="1"/>
      <c r="C185" s="61" t="s">
        <v>51</v>
      </c>
      <c r="D185" s="62"/>
      <c r="E185" s="62"/>
      <c r="F185" s="1"/>
      <c r="G185" s="63" t="s">
        <v>52</v>
      </c>
      <c r="H185" s="64"/>
      <c r="I185" s="124" t="s">
        <v>0</v>
      </c>
      <c r="J185" s="124"/>
      <c r="K185" s="124"/>
      <c r="L185" s="124"/>
      <c r="M185" s="124"/>
      <c r="N185" s="124"/>
      <c r="O185" s="65"/>
      <c r="Q185" s="45" t="s">
        <v>53</v>
      </c>
    </row>
    <row r="186" spans="1:18" ht="17.25" customHeight="1">
      <c r="A186" s="60"/>
      <c r="B186" s="66"/>
      <c r="C186" s="67" t="s">
        <v>54</v>
      </c>
      <c r="D186" s="62"/>
      <c r="E186" s="62"/>
      <c r="F186" s="1"/>
      <c r="G186" s="63" t="s">
        <v>55</v>
      </c>
      <c r="H186" s="64"/>
      <c r="I186" s="124" t="s">
        <v>42</v>
      </c>
      <c r="J186" s="124"/>
      <c r="K186" s="124"/>
      <c r="L186" s="124"/>
      <c r="M186" s="124"/>
      <c r="N186" s="124"/>
      <c r="O186" s="65"/>
      <c r="Q186" s="68"/>
      <c r="R186" s="68"/>
    </row>
    <row r="187" spans="1:18" ht="15">
      <c r="A187" s="60"/>
      <c r="B187" s="62"/>
      <c r="C187" s="69" t="s">
        <v>56</v>
      </c>
      <c r="D187" s="62"/>
      <c r="E187" s="62"/>
      <c r="F187" s="62"/>
      <c r="G187" s="63" t="s">
        <v>57</v>
      </c>
      <c r="H187" s="70"/>
      <c r="I187" s="125">
        <v>60</v>
      </c>
      <c r="J187" s="125"/>
      <c r="K187" s="125"/>
      <c r="L187" s="125"/>
      <c r="M187" s="125"/>
      <c r="N187" s="125"/>
      <c r="O187" s="65"/>
      <c r="Q187" s="68"/>
      <c r="R187" s="68"/>
    </row>
    <row r="188" spans="1:18" ht="15.75">
      <c r="A188" s="60"/>
      <c r="B188" s="62"/>
      <c r="C188" s="62"/>
      <c r="D188" s="62"/>
      <c r="E188" s="62"/>
      <c r="F188" s="62"/>
      <c r="G188" s="63" t="s">
        <v>59</v>
      </c>
      <c r="H188" s="64"/>
      <c r="I188" s="126">
        <v>41209</v>
      </c>
      <c r="J188" s="126"/>
      <c r="K188" s="126"/>
      <c r="L188" s="71" t="s">
        <v>60</v>
      </c>
      <c r="M188" s="127">
        <v>11202</v>
      </c>
      <c r="N188" s="127"/>
      <c r="O188" s="65"/>
      <c r="Q188" s="68"/>
      <c r="R188" s="68"/>
    </row>
    <row r="189" spans="1:18" ht="15">
      <c r="A189" s="60"/>
      <c r="B189" s="1"/>
      <c r="C189" s="72" t="s">
        <v>62</v>
      </c>
      <c r="D189" s="62"/>
      <c r="E189" s="62"/>
      <c r="F189" s="62"/>
      <c r="G189" s="72" t="s">
        <v>62</v>
      </c>
      <c r="H189" s="62"/>
      <c r="I189" s="62"/>
      <c r="J189" s="62"/>
      <c r="K189" s="62"/>
      <c r="L189" s="62"/>
      <c r="M189" s="62"/>
      <c r="N189" s="62"/>
      <c r="O189" s="73"/>
      <c r="Q189" s="68"/>
      <c r="R189" s="68"/>
    </row>
    <row r="190" spans="1:18" ht="15.75">
      <c r="A190" s="65"/>
      <c r="B190" s="74" t="s">
        <v>63</v>
      </c>
      <c r="C190" s="128" t="s">
        <v>36</v>
      </c>
      <c r="D190" s="128"/>
      <c r="E190" s="75"/>
      <c r="F190" s="76" t="s">
        <v>64</v>
      </c>
      <c r="G190" s="128" t="s">
        <v>20</v>
      </c>
      <c r="H190" s="128"/>
      <c r="I190" s="128"/>
      <c r="J190" s="128"/>
      <c r="K190" s="128"/>
      <c r="L190" s="128"/>
      <c r="M190" s="128"/>
      <c r="N190" s="128"/>
      <c r="O190" s="65"/>
      <c r="Q190" s="68"/>
      <c r="R190" s="68"/>
    </row>
    <row r="191" spans="1:18" ht="15">
      <c r="A191" s="65"/>
      <c r="B191" s="77" t="s">
        <v>65</v>
      </c>
      <c r="C191" s="129" t="s">
        <v>141</v>
      </c>
      <c r="D191" s="129"/>
      <c r="E191" s="78"/>
      <c r="F191" s="79" t="s">
        <v>67</v>
      </c>
      <c r="G191" s="129" t="s">
        <v>117</v>
      </c>
      <c r="H191" s="129"/>
      <c r="I191" s="129"/>
      <c r="J191" s="129"/>
      <c r="K191" s="129"/>
      <c r="L191" s="129"/>
      <c r="M191" s="129"/>
      <c r="N191" s="129"/>
      <c r="O191" s="65"/>
      <c r="Q191" s="68"/>
      <c r="R191" s="68"/>
    </row>
    <row r="192" spans="1:18" ht="15">
      <c r="A192" s="65"/>
      <c r="B192" s="80" t="s">
        <v>69</v>
      </c>
      <c r="C192" s="129" t="s">
        <v>143</v>
      </c>
      <c r="D192" s="129"/>
      <c r="E192" s="78"/>
      <c r="F192" s="81" t="s">
        <v>71</v>
      </c>
      <c r="G192" s="129" t="s">
        <v>119</v>
      </c>
      <c r="H192" s="129"/>
      <c r="I192" s="129"/>
      <c r="J192" s="129"/>
      <c r="K192" s="129"/>
      <c r="L192" s="129"/>
      <c r="M192" s="129"/>
      <c r="N192" s="129"/>
      <c r="O192" s="65"/>
      <c r="Q192" s="68"/>
      <c r="R192" s="68"/>
    </row>
    <row r="193" spans="1:18" ht="15">
      <c r="A193" s="60"/>
      <c r="B193" s="82" t="s">
        <v>73</v>
      </c>
      <c r="C193" s="83"/>
      <c r="D193" s="84"/>
      <c r="E193" s="85"/>
      <c r="F193" s="82" t="s">
        <v>73</v>
      </c>
      <c r="G193" s="86"/>
      <c r="H193" s="86"/>
      <c r="I193" s="86"/>
      <c r="J193" s="86"/>
      <c r="K193" s="86"/>
      <c r="L193" s="86"/>
      <c r="M193" s="86"/>
      <c r="N193" s="86"/>
      <c r="O193" s="73"/>
      <c r="Q193" s="68"/>
      <c r="R193" s="68"/>
    </row>
    <row r="194" spans="1:18" ht="15">
      <c r="A194" s="65"/>
      <c r="B194" s="77"/>
      <c r="C194" s="129" t="s">
        <v>141</v>
      </c>
      <c r="D194" s="129"/>
      <c r="E194" s="78"/>
      <c r="F194" s="79"/>
      <c r="G194" s="129" t="s">
        <v>117</v>
      </c>
      <c r="H194" s="129"/>
      <c r="I194" s="129"/>
      <c r="J194" s="129"/>
      <c r="K194" s="129"/>
      <c r="L194" s="129"/>
      <c r="M194" s="129"/>
      <c r="N194" s="129"/>
      <c r="O194" s="65"/>
      <c r="Q194" s="68"/>
      <c r="R194" s="68"/>
    </row>
    <row r="195" spans="1:18" ht="15">
      <c r="A195" s="65"/>
      <c r="B195" s="87"/>
      <c r="C195" s="129" t="s">
        <v>145</v>
      </c>
      <c r="D195" s="129"/>
      <c r="E195" s="78"/>
      <c r="F195" s="88"/>
      <c r="G195" s="129" t="s">
        <v>119</v>
      </c>
      <c r="H195" s="129"/>
      <c r="I195" s="129"/>
      <c r="J195" s="129"/>
      <c r="K195" s="129"/>
      <c r="L195" s="129"/>
      <c r="M195" s="129"/>
      <c r="N195" s="129"/>
      <c r="O195" s="65"/>
      <c r="Q195" s="68"/>
      <c r="R195" s="68"/>
    </row>
    <row r="196" spans="1:18" ht="15.75">
      <c r="A196" s="60"/>
      <c r="B196" s="62"/>
      <c r="C196" s="62"/>
      <c r="D196" s="62"/>
      <c r="E196" s="62"/>
      <c r="F196" s="89" t="s">
        <v>74</v>
      </c>
      <c r="G196" s="72"/>
      <c r="H196" s="72"/>
      <c r="I196" s="72"/>
      <c r="J196" s="62"/>
      <c r="K196" s="62"/>
      <c r="L196" s="62"/>
      <c r="M196" s="90"/>
      <c r="N196" s="1"/>
      <c r="O196" s="73"/>
      <c r="Q196" s="68"/>
      <c r="R196" s="68"/>
    </row>
    <row r="197" spans="1:18" ht="15">
      <c r="A197" s="60"/>
      <c r="B197" s="91" t="s">
        <v>75</v>
      </c>
      <c r="C197" s="62"/>
      <c r="D197" s="62"/>
      <c r="E197" s="62"/>
      <c r="F197" s="92" t="s">
        <v>76</v>
      </c>
      <c r="G197" s="92" t="s">
        <v>77</v>
      </c>
      <c r="H197" s="92" t="s">
        <v>78</v>
      </c>
      <c r="I197" s="92" t="s">
        <v>79</v>
      </c>
      <c r="J197" s="92" t="s">
        <v>80</v>
      </c>
      <c r="K197" s="130" t="s">
        <v>81</v>
      </c>
      <c r="L197" s="130"/>
      <c r="M197" s="93" t="s">
        <v>82</v>
      </c>
      <c r="N197" s="93" t="s">
        <v>83</v>
      </c>
      <c r="O197" s="65"/>
      <c r="R197" s="68"/>
    </row>
    <row r="198" spans="1:18" ht="18" customHeight="1">
      <c r="A198" s="65"/>
      <c r="B198" s="94" t="s">
        <v>84</v>
      </c>
      <c r="C198" s="95" t="str">
        <f>IF(C191&gt;"",C191&amp;" - "&amp;G191,"")</f>
        <v>Leif Huttunen   - Hannu Kajander</v>
      </c>
      <c r="D198" s="95"/>
      <c r="E198" s="96"/>
      <c r="F198" s="97">
        <v>8</v>
      </c>
      <c r="G198" s="97">
        <v>9</v>
      </c>
      <c r="H198" s="97">
        <v>-8</v>
      </c>
      <c r="I198" s="97">
        <v>-7</v>
      </c>
      <c r="J198" s="97">
        <v>-2</v>
      </c>
      <c r="K198" s="98">
        <f>IF(ISBLANK(F198),"",COUNTIF(F198:J198,"&gt;=0"))</f>
        <v>2</v>
      </c>
      <c r="L198" s="99">
        <f>IF(ISBLANK(F198),"",(IF(LEFT(F198,1)="-",1,0)+IF(LEFT(G198,1)="-",1,0)+IF(LEFT(H198,1)="-",1,0)+IF(LEFT(I198,1)="-",1,0)+IF(LEFT(J198,1)="-",1,0)))</f>
        <v>3</v>
      </c>
      <c r="M198" s="100">
        <f aca="true" t="shared" si="7" ref="M198:N202">IF(K198=3,1,"")</f>
      </c>
      <c r="N198" s="101">
        <f t="shared" si="7"/>
        <v>1</v>
      </c>
      <c r="O198" s="65"/>
      <c r="Q198" s="68"/>
      <c r="R198" s="68"/>
    </row>
    <row r="199" spans="1:18" ht="18" customHeight="1">
      <c r="A199" s="65"/>
      <c r="B199" s="94" t="s">
        <v>85</v>
      </c>
      <c r="C199" s="95" t="str">
        <f>IF(C192&gt;"",C192&amp;" - "&amp;G192,"")</f>
        <v>Kauko Siitonen  - PekkaTattari </v>
      </c>
      <c r="D199" s="102"/>
      <c r="E199" s="96"/>
      <c r="F199" s="103">
        <v>-6</v>
      </c>
      <c r="G199" s="97">
        <v>6</v>
      </c>
      <c r="H199" s="97">
        <v>-11</v>
      </c>
      <c r="I199" s="97">
        <v>7</v>
      </c>
      <c r="J199" s="97">
        <v>-5</v>
      </c>
      <c r="K199" s="98">
        <f>IF(ISBLANK(F199),"",COUNTIF(F199:J199,"&gt;=0"))</f>
        <v>2</v>
      </c>
      <c r="L199" s="99">
        <f>IF(ISBLANK(F199),"",(IF(LEFT(F199,1)="-",1,0)+IF(LEFT(G199,1)="-",1,0)+IF(LEFT(H199,1)="-",1,0)+IF(LEFT(I199,1)="-",1,0)+IF(LEFT(J199,1)="-",1,0)))</f>
        <v>3</v>
      </c>
      <c r="M199" s="100">
        <f t="shared" si="7"/>
      </c>
      <c r="N199" s="101">
        <f t="shared" si="7"/>
        <v>1</v>
      </c>
      <c r="O199" s="65"/>
      <c r="Q199" s="68"/>
      <c r="R199" s="68"/>
    </row>
    <row r="200" spans="1:18" ht="18" customHeight="1">
      <c r="A200" s="65"/>
      <c r="B200" s="104" t="s">
        <v>86</v>
      </c>
      <c r="C200" s="105" t="str">
        <f>IF(C194&gt;"",C194&amp;" / "&amp;C195,"")</f>
        <v>Leif Huttunen   / Kauko Siitonen</v>
      </c>
      <c r="D200" s="106" t="str">
        <f>IF(G194&gt;"",G194&amp;" / "&amp;G195,"")</f>
        <v>Hannu Kajander / PekkaTattari </v>
      </c>
      <c r="E200" s="107"/>
      <c r="F200" s="108">
        <v>-6</v>
      </c>
      <c r="G200" s="109">
        <v>-9</v>
      </c>
      <c r="H200" s="110">
        <v>-14</v>
      </c>
      <c r="I200" s="110"/>
      <c r="J200" s="110"/>
      <c r="K200" s="98">
        <f>IF(ISBLANK(F200),"",COUNTIF(F200:J200,"&gt;=0"))</f>
        <v>0</v>
      </c>
      <c r="L200" s="99">
        <f>IF(ISBLANK(F200),"",(IF(LEFT(F200,1)="-",1,0)+IF(LEFT(G200,1)="-",1,0)+IF(LEFT(H200,1)="-",1,0)+IF(LEFT(I200,1)="-",1,0)+IF(LEFT(J200,1)="-",1,0)))</f>
        <v>3</v>
      </c>
      <c r="M200" s="100">
        <f t="shared" si="7"/>
      </c>
      <c r="N200" s="101">
        <f t="shared" si="7"/>
        <v>1</v>
      </c>
      <c r="O200" s="65"/>
      <c r="Q200" s="68"/>
      <c r="R200" s="68"/>
    </row>
    <row r="201" spans="1:18" ht="18" customHeight="1">
      <c r="A201" s="65"/>
      <c r="B201" s="94" t="s">
        <v>87</v>
      </c>
      <c r="C201" s="95" t="str">
        <f>IF(+C191&gt;"",C191&amp;" - "&amp;G192,"")</f>
        <v>Leif Huttunen   - PekkaTattari </v>
      </c>
      <c r="D201" s="102"/>
      <c r="E201" s="96"/>
      <c r="F201" s="111"/>
      <c r="G201" s="97"/>
      <c r="H201" s="97"/>
      <c r="I201" s="97"/>
      <c r="J201" s="97"/>
      <c r="K201" s="98">
        <f>IF(ISBLANK(F201),"",COUNTIF(F201:J201,"&gt;=0"))</f>
      </c>
      <c r="L201" s="99">
        <f>IF(ISBLANK(F201),"",(IF(LEFT(F201,1)="-",1,0)+IF(LEFT(G201,1)="-",1,0)+IF(LEFT(H201,1)="-",1,0)+IF(LEFT(I201,1)="-",1,0)+IF(LEFT(J201,1)="-",1,0)))</f>
      </c>
      <c r="M201" s="100">
        <f t="shared" si="7"/>
      </c>
      <c r="N201" s="101">
        <f t="shared" si="7"/>
      </c>
      <c r="O201" s="65"/>
      <c r="Q201" s="68"/>
      <c r="R201" s="68"/>
    </row>
    <row r="202" spans="1:18" ht="18" customHeight="1">
      <c r="A202" s="65"/>
      <c r="B202" s="94" t="s">
        <v>88</v>
      </c>
      <c r="C202" s="95" t="str">
        <f>IF(+C192&gt;"",C192&amp;" - "&amp;G191,"")</f>
        <v>Kauko Siitonen  - Hannu Kajander</v>
      </c>
      <c r="D202" s="102"/>
      <c r="E202" s="96"/>
      <c r="F202" s="97"/>
      <c r="G202" s="97"/>
      <c r="H202" s="97"/>
      <c r="I202" s="97"/>
      <c r="J202" s="97"/>
      <c r="K202" s="98">
        <f>IF(ISBLANK(F202),"",COUNTIF(F202:J202,"&gt;=0"))</f>
      </c>
      <c r="L202" s="112">
        <f>IF(ISBLANK(F202),"",(IF(LEFT(F202,1)="-",1,0)+IF(LEFT(G202,1)="-",1,0)+IF(LEFT(H202,1)="-",1,0)+IF(LEFT(I202,1)="-",1,0)+IF(LEFT(J202,1)="-",1,0)))</f>
      </c>
      <c r="M202" s="100">
        <f t="shared" si="7"/>
      </c>
      <c r="N202" s="101">
        <f t="shared" si="7"/>
      </c>
      <c r="O202" s="65"/>
      <c r="Q202" s="68"/>
      <c r="R202" s="68"/>
    </row>
    <row r="203" spans="1:18" ht="15.75">
      <c r="A203" s="60"/>
      <c r="B203" s="62"/>
      <c r="C203" s="62"/>
      <c r="D203" s="62"/>
      <c r="E203" s="62"/>
      <c r="F203" s="62"/>
      <c r="G203" s="62"/>
      <c r="H203" s="62"/>
      <c r="I203" s="113" t="s">
        <v>89</v>
      </c>
      <c r="J203" s="114"/>
      <c r="K203" s="115">
        <f>IF(ISBLANK(D198),"",SUM(K198:K202))</f>
      </c>
      <c r="L203" s="115">
        <f>IF(ISBLANK(E198),"",SUM(L198:L202))</f>
      </c>
      <c r="M203" s="116">
        <f>IF(ISBLANK(F198),"",SUM(M198:M202))</f>
        <v>0</v>
      </c>
      <c r="N203" s="117">
        <f>IF(ISBLANK(F198),"",SUM(N198:N202))</f>
        <v>3</v>
      </c>
      <c r="O203" s="65"/>
      <c r="Q203" s="68"/>
      <c r="R203" s="68"/>
    </row>
    <row r="204" spans="1:18" ht="15">
      <c r="A204" s="60"/>
      <c r="B204" s="61" t="s">
        <v>90</v>
      </c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73"/>
      <c r="Q204" s="68"/>
      <c r="R204" s="68"/>
    </row>
    <row r="205" spans="1:18" ht="15">
      <c r="A205" s="60"/>
      <c r="B205" s="118" t="s">
        <v>91</v>
      </c>
      <c r="C205" s="118"/>
      <c r="D205" s="118" t="s">
        <v>92</v>
      </c>
      <c r="E205" s="119"/>
      <c r="F205" s="118"/>
      <c r="G205" s="118" t="s">
        <v>93</v>
      </c>
      <c r="H205" s="119"/>
      <c r="I205" s="118"/>
      <c r="J205" s="52" t="s">
        <v>94</v>
      </c>
      <c r="K205" s="1"/>
      <c r="L205" s="62"/>
      <c r="M205" s="62"/>
      <c r="N205" s="62"/>
      <c r="O205" s="73"/>
      <c r="Q205" s="68"/>
      <c r="R205" s="68"/>
    </row>
    <row r="206" spans="1:18" ht="18">
      <c r="A206" s="60"/>
      <c r="B206" s="62"/>
      <c r="C206" s="62"/>
      <c r="D206" s="62"/>
      <c r="E206" s="62"/>
      <c r="F206" s="62"/>
      <c r="G206" s="62"/>
      <c r="H206" s="62"/>
      <c r="I206" s="62"/>
      <c r="J206" s="131" t="str">
        <f>IF(M203=3,C190,IF(N203=3,G190,""))</f>
        <v>TuTo</v>
      </c>
      <c r="K206" s="131"/>
      <c r="L206" s="131"/>
      <c r="M206" s="131"/>
      <c r="N206" s="131"/>
      <c r="O206" s="65"/>
      <c r="Q206" s="68"/>
      <c r="R206" s="68"/>
    </row>
    <row r="207" spans="1:18" ht="18">
      <c r="A207" s="120"/>
      <c r="B207" s="121"/>
      <c r="C207" s="121"/>
      <c r="D207" s="121"/>
      <c r="E207" s="121"/>
      <c r="F207" s="121"/>
      <c r="G207" s="121"/>
      <c r="H207" s="121"/>
      <c r="I207" s="121"/>
      <c r="J207" s="122"/>
      <c r="K207" s="122"/>
      <c r="L207" s="122"/>
      <c r="M207" s="122"/>
      <c r="N207" s="122"/>
      <c r="O207" s="123"/>
      <c r="Q207" s="68"/>
      <c r="R207" s="68"/>
    </row>
    <row r="210" spans="1:17" ht="15.75">
      <c r="A210" s="56"/>
      <c r="B210" s="57"/>
      <c r="C210" s="35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9"/>
      <c r="Q210" s="45" t="s">
        <v>50</v>
      </c>
    </row>
    <row r="211" spans="1:17" ht="15.75">
      <c r="A211" s="60"/>
      <c r="B211" s="1"/>
      <c r="C211" s="61" t="s">
        <v>51</v>
      </c>
      <c r="D211" s="62"/>
      <c r="E211" s="62"/>
      <c r="F211" s="1"/>
      <c r="G211" s="63" t="s">
        <v>52</v>
      </c>
      <c r="H211" s="64"/>
      <c r="I211" s="124" t="s">
        <v>0</v>
      </c>
      <c r="J211" s="124"/>
      <c r="K211" s="124"/>
      <c r="L211" s="124"/>
      <c r="M211" s="124"/>
      <c r="N211" s="124"/>
      <c r="O211" s="65"/>
      <c r="Q211" s="45" t="s">
        <v>53</v>
      </c>
    </row>
    <row r="212" spans="1:18" ht="17.25" customHeight="1">
      <c r="A212" s="60"/>
      <c r="B212" s="66"/>
      <c r="C212" s="67" t="s">
        <v>54</v>
      </c>
      <c r="D212" s="62"/>
      <c r="E212" s="62"/>
      <c r="F212" s="1"/>
      <c r="G212" s="63" t="s">
        <v>55</v>
      </c>
      <c r="H212" s="64"/>
      <c r="I212" s="124" t="s">
        <v>42</v>
      </c>
      <c r="J212" s="124"/>
      <c r="K212" s="124"/>
      <c r="L212" s="124"/>
      <c r="M212" s="124"/>
      <c r="N212" s="124"/>
      <c r="O212" s="65"/>
      <c r="Q212" s="68"/>
      <c r="R212" s="68"/>
    </row>
    <row r="213" spans="1:18" ht="15">
      <c r="A213" s="60"/>
      <c r="B213" s="62"/>
      <c r="C213" s="69" t="s">
        <v>56</v>
      </c>
      <c r="D213" s="62"/>
      <c r="E213" s="62"/>
      <c r="F213" s="62"/>
      <c r="G213" s="63" t="s">
        <v>57</v>
      </c>
      <c r="H213" s="70"/>
      <c r="I213" s="125">
        <v>60</v>
      </c>
      <c r="J213" s="125"/>
      <c r="K213" s="125"/>
      <c r="L213" s="125"/>
      <c r="M213" s="125"/>
      <c r="N213" s="125"/>
      <c r="O213" s="65"/>
      <c r="Q213" s="68"/>
      <c r="R213" s="68"/>
    </row>
    <row r="214" spans="1:18" ht="15.75">
      <c r="A214" s="60"/>
      <c r="B214" s="62"/>
      <c r="C214" s="62"/>
      <c r="D214" s="62"/>
      <c r="E214" s="62"/>
      <c r="F214" s="62"/>
      <c r="G214" s="63" t="s">
        <v>59</v>
      </c>
      <c r="H214" s="64"/>
      <c r="I214" s="126">
        <v>41209</v>
      </c>
      <c r="J214" s="126"/>
      <c r="K214" s="126"/>
      <c r="L214" s="71" t="s">
        <v>60</v>
      </c>
      <c r="M214" s="127">
        <v>11202</v>
      </c>
      <c r="N214" s="127"/>
      <c r="O214" s="65"/>
      <c r="Q214" s="68"/>
      <c r="R214" s="68"/>
    </row>
    <row r="215" spans="1:18" ht="15">
      <c r="A215" s="60"/>
      <c r="B215" s="1"/>
      <c r="C215" s="72" t="s">
        <v>62</v>
      </c>
      <c r="D215" s="62"/>
      <c r="E215" s="62"/>
      <c r="F215" s="62"/>
      <c r="G215" s="72" t="s">
        <v>62</v>
      </c>
      <c r="H215" s="62"/>
      <c r="I215" s="62"/>
      <c r="J215" s="62"/>
      <c r="K215" s="62"/>
      <c r="L215" s="62"/>
      <c r="M215" s="62"/>
      <c r="N215" s="62"/>
      <c r="O215" s="73"/>
      <c r="Q215" s="68"/>
      <c r="R215" s="68"/>
    </row>
    <row r="216" spans="1:18" ht="15.75">
      <c r="A216" s="65"/>
      <c r="B216" s="74" t="s">
        <v>63</v>
      </c>
      <c r="C216" s="128" t="s">
        <v>30</v>
      </c>
      <c r="D216" s="128"/>
      <c r="E216" s="75"/>
      <c r="F216" s="76" t="s">
        <v>64</v>
      </c>
      <c r="G216" s="128" t="s">
        <v>11</v>
      </c>
      <c r="H216" s="128"/>
      <c r="I216" s="128"/>
      <c r="J216" s="128"/>
      <c r="K216" s="128"/>
      <c r="L216" s="128"/>
      <c r="M216" s="128"/>
      <c r="N216" s="128"/>
      <c r="O216" s="65"/>
      <c r="Q216" s="68"/>
      <c r="R216" s="68"/>
    </row>
    <row r="217" spans="1:18" ht="15">
      <c r="A217" s="65"/>
      <c r="B217" s="77" t="s">
        <v>65</v>
      </c>
      <c r="C217" s="129" t="s">
        <v>147</v>
      </c>
      <c r="D217" s="129"/>
      <c r="E217" s="78"/>
      <c r="F217" s="79" t="s">
        <v>67</v>
      </c>
      <c r="G217" s="129" t="s">
        <v>126</v>
      </c>
      <c r="H217" s="129"/>
      <c r="I217" s="129"/>
      <c r="J217" s="129"/>
      <c r="K217" s="129"/>
      <c r="L217" s="129"/>
      <c r="M217" s="129"/>
      <c r="N217" s="129"/>
      <c r="O217" s="65"/>
      <c r="Q217" s="68"/>
      <c r="R217" s="68"/>
    </row>
    <row r="218" spans="1:18" ht="15">
      <c r="A218" s="65"/>
      <c r="B218" s="80" t="s">
        <v>69</v>
      </c>
      <c r="C218" s="129" t="s">
        <v>146</v>
      </c>
      <c r="D218" s="129"/>
      <c r="E218" s="78"/>
      <c r="F218" s="81" t="s">
        <v>71</v>
      </c>
      <c r="G218" s="129" t="s">
        <v>128</v>
      </c>
      <c r="H218" s="129"/>
      <c r="I218" s="129"/>
      <c r="J218" s="129"/>
      <c r="K218" s="129"/>
      <c r="L218" s="129"/>
      <c r="M218" s="129"/>
      <c r="N218" s="129"/>
      <c r="O218" s="65"/>
      <c r="Q218" s="68"/>
      <c r="R218" s="68"/>
    </row>
    <row r="219" spans="1:18" ht="15">
      <c r="A219" s="60"/>
      <c r="B219" s="82" t="s">
        <v>73</v>
      </c>
      <c r="C219" s="83"/>
      <c r="D219" s="84"/>
      <c r="E219" s="85"/>
      <c r="F219" s="82" t="s">
        <v>73</v>
      </c>
      <c r="G219" s="86"/>
      <c r="H219" s="86"/>
      <c r="I219" s="86"/>
      <c r="J219" s="86"/>
      <c r="K219" s="86"/>
      <c r="L219" s="86"/>
      <c r="M219" s="86"/>
      <c r="N219" s="86"/>
      <c r="O219" s="73"/>
      <c r="Q219" s="68"/>
      <c r="R219" s="68"/>
    </row>
    <row r="220" spans="1:18" ht="15">
      <c r="A220" s="65"/>
      <c r="B220" s="77"/>
      <c r="C220" s="129" t="s">
        <v>147</v>
      </c>
      <c r="D220" s="129"/>
      <c r="E220" s="78"/>
      <c r="F220" s="79"/>
      <c r="G220" s="129" t="s">
        <v>126</v>
      </c>
      <c r="H220" s="129"/>
      <c r="I220" s="129"/>
      <c r="J220" s="129"/>
      <c r="K220" s="129"/>
      <c r="L220" s="129"/>
      <c r="M220" s="129"/>
      <c r="N220" s="129"/>
      <c r="O220" s="65"/>
      <c r="Q220" s="68"/>
      <c r="R220" s="68"/>
    </row>
    <row r="221" spans="1:18" ht="15">
      <c r="A221" s="65"/>
      <c r="B221" s="87"/>
      <c r="C221" s="129" t="s">
        <v>146</v>
      </c>
      <c r="D221" s="129"/>
      <c r="E221" s="78"/>
      <c r="F221" s="88"/>
      <c r="G221" s="129" t="s">
        <v>128</v>
      </c>
      <c r="H221" s="129"/>
      <c r="I221" s="129"/>
      <c r="J221" s="129"/>
      <c r="K221" s="129"/>
      <c r="L221" s="129"/>
      <c r="M221" s="129"/>
      <c r="N221" s="129"/>
      <c r="O221" s="65"/>
      <c r="Q221" s="68"/>
      <c r="R221" s="68"/>
    </row>
    <row r="222" spans="1:18" ht="15.75">
      <c r="A222" s="60"/>
      <c r="B222" s="62"/>
      <c r="C222" s="62"/>
      <c r="D222" s="62"/>
      <c r="E222" s="62"/>
      <c r="F222" s="89" t="s">
        <v>74</v>
      </c>
      <c r="G222" s="72"/>
      <c r="H222" s="72"/>
      <c r="I222" s="72"/>
      <c r="J222" s="62"/>
      <c r="K222" s="62"/>
      <c r="L222" s="62"/>
      <c r="M222" s="90"/>
      <c r="N222" s="1"/>
      <c r="O222" s="73"/>
      <c r="Q222" s="68"/>
      <c r="R222" s="68"/>
    </row>
    <row r="223" spans="1:18" ht="15">
      <c r="A223" s="60"/>
      <c r="B223" s="91" t="s">
        <v>75</v>
      </c>
      <c r="C223" s="62"/>
      <c r="D223" s="62"/>
      <c r="E223" s="62"/>
      <c r="F223" s="92" t="s">
        <v>76</v>
      </c>
      <c r="G223" s="92" t="s">
        <v>77</v>
      </c>
      <c r="H223" s="92" t="s">
        <v>78</v>
      </c>
      <c r="I223" s="92" t="s">
        <v>79</v>
      </c>
      <c r="J223" s="92" t="s">
        <v>80</v>
      </c>
      <c r="K223" s="130" t="s">
        <v>81</v>
      </c>
      <c r="L223" s="130"/>
      <c r="M223" s="93" t="s">
        <v>82</v>
      </c>
      <c r="N223" s="93" t="s">
        <v>83</v>
      </c>
      <c r="O223" s="65"/>
      <c r="R223" s="68"/>
    </row>
    <row r="224" spans="1:18" ht="18" customHeight="1">
      <c r="A224" s="65"/>
      <c r="B224" s="94" t="s">
        <v>84</v>
      </c>
      <c r="C224" s="95" t="str">
        <f>IF(C217&gt;"",C217&amp;" - "&amp;G217,"")</f>
        <v>Seppo Reiman  - Tauno Kara</v>
      </c>
      <c r="D224" s="95"/>
      <c r="E224" s="96"/>
      <c r="F224" s="97">
        <v>7</v>
      </c>
      <c r="G224" s="97">
        <v>-10</v>
      </c>
      <c r="H224" s="97">
        <v>-9</v>
      </c>
      <c r="I224" s="97">
        <v>9</v>
      </c>
      <c r="J224" s="97">
        <v>6</v>
      </c>
      <c r="K224" s="98">
        <f>IF(ISBLANK(F224),"",COUNTIF(F224:J224,"&gt;=0"))</f>
        <v>3</v>
      </c>
      <c r="L224" s="99">
        <f>IF(ISBLANK(F224),"",(IF(LEFT(F224,1)="-",1,0)+IF(LEFT(G224,1)="-",1,0)+IF(LEFT(H224,1)="-",1,0)+IF(LEFT(I224,1)="-",1,0)+IF(LEFT(J224,1)="-",1,0)))</f>
        <v>2</v>
      </c>
      <c r="M224" s="100">
        <f aca="true" t="shared" si="8" ref="M224:N228">IF(K224=3,1,"")</f>
        <v>1</v>
      </c>
      <c r="N224" s="101">
        <f t="shared" si="8"/>
      </c>
      <c r="O224" s="65"/>
      <c r="Q224" s="68"/>
      <c r="R224" s="68"/>
    </row>
    <row r="225" spans="1:18" ht="18" customHeight="1">
      <c r="A225" s="65"/>
      <c r="B225" s="94" t="s">
        <v>85</v>
      </c>
      <c r="C225" s="95" t="str">
        <f>IF(C218&gt;"",C218&amp;" - "&amp;G218,"")</f>
        <v>Håkan Nyberg - Kari Lehtonen</v>
      </c>
      <c r="D225" s="102"/>
      <c r="E225" s="96"/>
      <c r="F225" s="103">
        <v>8</v>
      </c>
      <c r="G225" s="97">
        <v>-10</v>
      </c>
      <c r="H225" s="97">
        <v>-7</v>
      </c>
      <c r="I225" s="97">
        <v>-8</v>
      </c>
      <c r="J225" s="97"/>
      <c r="K225" s="98">
        <f>IF(ISBLANK(F225),"",COUNTIF(F225:J225,"&gt;=0"))</f>
        <v>1</v>
      </c>
      <c r="L225" s="99">
        <f>IF(ISBLANK(F225),"",(IF(LEFT(F225,1)="-",1,0)+IF(LEFT(G225,1)="-",1,0)+IF(LEFT(H225,1)="-",1,0)+IF(LEFT(I225,1)="-",1,0)+IF(LEFT(J225,1)="-",1,0)))</f>
        <v>3</v>
      </c>
      <c r="M225" s="100">
        <f t="shared" si="8"/>
      </c>
      <c r="N225" s="101">
        <f t="shared" si="8"/>
        <v>1</v>
      </c>
      <c r="O225" s="65"/>
      <c r="Q225" s="68"/>
      <c r="R225" s="68"/>
    </row>
    <row r="226" spans="1:18" ht="18" customHeight="1">
      <c r="A226" s="65"/>
      <c r="B226" s="104" t="s">
        <v>86</v>
      </c>
      <c r="C226" s="105" t="str">
        <f>IF(C220&gt;"",C220&amp;" / "&amp;C221,"")</f>
        <v>Seppo Reiman  / Håkan Nyberg</v>
      </c>
      <c r="D226" s="106" t="str">
        <f>IF(G220&gt;"",G220&amp;" / "&amp;G221,"")</f>
        <v>Tauno Kara / Kari Lehtonen</v>
      </c>
      <c r="E226" s="107"/>
      <c r="F226" s="108">
        <v>-6</v>
      </c>
      <c r="G226" s="109">
        <v>-10</v>
      </c>
      <c r="H226" s="110">
        <v>-9</v>
      </c>
      <c r="I226" s="110"/>
      <c r="J226" s="110"/>
      <c r="K226" s="98">
        <f>IF(ISBLANK(F226),"",COUNTIF(F226:J226,"&gt;=0"))</f>
        <v>0</v>
      </c>
      <c r="L226" s="99">
        <f>IF(ISBLANK(F226),"",(IF(LEFT(F226,1)="-",1,0)+IF(LEFT(G226,1)="-",1,0)+IF(LEFT(H226,1)="-",1,0)+IF(LEFT(I226,1)="-",1,0)+IF(LEFT(J226,1)="-",1,0)))</f>
        <v>3</v>
      </c>
      <c r="M226" s="100">
        <f t="shared" si="8"/>
      </c>
      <c r="N226" s="101">
        <f t="shared" si="8"/>
        <v>1</v>
      </c>
      <c r="O226" s="65"/>
      <c r="Q226" s="68"/>
      <c r="R226" s="68"/>
    </row>
    <row r="227" spans="1:18" ht="18" customHeight="1">
      <c r="A227" s="65"/>
      <c r="B227" s="94" t="s">
        <v>87</v>
      </c>
      <c r="C227" s="95" t="str">
        <f>IF(+C217&gt;"",C217&amp;" - "&amp;G218,"")</f>
        <v>Seppo Reiman  - Kari Lehtonen</v>
      </c>
      <c r="D227" s="102"/>
      <c r="E227" s="96"/>
      <c r="F227" s="111">
        <v>10</v>
      </c>
      <c r="G227" s="97">
        <v>6</v>
      </c>
      <c r="H227" s="97">
        <v>-11</v>
      </c>
      <c r="I227" s="97">
        <v>6</v>
      </c>
      <c r="J227" s="97"/>
      <c r="K227" s="98">
        <f>IF(ISBLANK(F227),"",COUNTIF(F227:J227,"&gt;=0"))</f>
        <v>3</v>
      </c>
      <c r="L227" s="99">
        <f>IF(ISBLANK(F227),"",(IF(LEFT(F227,1)="-",1,0)+IF(LEFT(G227,1)="-",1,0)+IF(LEFT(H227,1)="-",1,0)+IF(LEFT(I227,1)="-",1,0)+IF(LEFT(J227,1)="-",1,0)))</f>
        <v>1</v>
      </c>
      <c r="M227" s="100">
        <f t="shared" si="8"/>
        <v>1</v>
      </c>
      <c r="N227" s="101">
        <f t="shared" si="8"/>
      </c>
      <c r="O227" s="65"/>
      <c r="Q227" s="68"/>
      <c r="R227" s="68"/>
    </row>
    <row r="228" spans="1:18" ht="18" customHeight="1">
      <c r="A228" s="65"/>
      <c r="B228" s="94" t="s">
        <v>88</v>
      </c>
      <c r="C228" s="95" t="str">
        <f>IF(+C218&gt;"",C218&amp;" - "&amp;G217,"")</f>
        <v>Håkan Nyberg - Tauno Kara</v>
      </c>
      <c r="D228" s="102"/>
      <c r="E228" s="96"/>
      <c r="F228" s="97">
        <v>-7</v>
      </c>
      <c r="G228" s="97">
        <v>-7</v>
      </c>
      <c r="H228" s="97">
        <v>-15</v>
      </c>
      <c r="I228" s="97"/>
      <c r="J228" s="97"/>
      <c r="K228" s="98">
        <f>IF(ISBLANK(F228),"",COUNTIF(F228:J228,"&gt;=0"))</f>
        <v>0</v>
      </c>
      <c r="L228" s="112">
        <f>IF(ISBLANK(F228),"",(IF(LEFT(F228,1)="-",1,0)+IF(LEFT(G228,1)="-",1,0)+IF(LEFT(H228,1)="-",1,0)+IF(LEFT(I228,1)="-",1,0)+IF(LEFT(J228,1)="-",1,0)))</f>
        <v>3</v>
      </c>
      <c r="M228" s="100">
        <f t="shared" si="8"/>
      </c>
      <c r="N228" s="101">
        <f t="shared" si="8"/>
        <v>1</v>
      </c>
      <c r="O228" s="65"/>
      <c r="Q228" s="68"/>
      <c r="R228" s="68"/>
    </row>
    <row r="229" spans="1:18" ht="15.75">
      <c r="A229" s="60"/>
      <c r="B229" s="62"/>
      <c r="C229" s="62"/>
      <c r="D229" s="62"/>
      <c r="E229" s="62"/>
      <c r="F229" s="62"/>
      <c r="G229" s="62"/>
      <c r="H229" s="62"/>
      <c r="I229" s="113" t="s">
        <v>89</v>
      </c>
      <c r="J229" s="114"/>
      <c r="K229" s="115">
        <f>IF(ISBLANK(D224),"",SUM(K224:K228))</f>
      </c>
      <c r="L229" s="115">
        <f>IF(ISBLANK(E224),"",SUM(L224:L228))</f>
      </c>
      <c r="M229" s="116">
        <f>IF(ISBLANK(F224),"",SUM(M224:M228))</f>
        <v>2</v>
      </c>
      <c r="N229" s="117">
        <f>IF(ISBLANK(F224),"",SUM(N224:N228))</f>
        <v>3</v>
      </c>
      <c r="O229" s="65"/>
      <c r="Q229" s="68"/>
      <c r="R229" s="68"/>
    </row>
    <row r="230" spans="1:18" ht="15">
      <c r="A230" s="60"/>
      <c r="B230" s="61" t="s">
        <v>90</v>
      </c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73"/>
      <c r="Q230" s="68"/>
      <c r="R230" s="68"/>
    </row>
    <row r="231" spans="1:18" ht="15">
      <c r="A231" s="60"/>
      <c r="B231" s="118" t="s">
        <v>91</v>
      </c>
      <c r="C231" s="118"/>
      <c r="D231" s="118" t="s">
        <v>92</v>
      </c>
      <c r="E231" s="119"/>
      <c r="F231" s="118"/>
      <c r="G231" s="118" t="s">
        <v>93</v>
      </c>
      <c r="H231" s="119"/>
      <c r="I231" s="118"/>
      <c r="J231" s="52" t="s">
        <v>94</v>
      </c>
      <c r="K231" s="1"/>
      <c r="L231" s="62"/>
      <c r="M231" s="62"/>
      <c r="N231" s="62"/>
      <c r="O231" s="73"/>
      <c r="Q231" s="68"/>
      <c r="R231" s="68"/>
    </row>
    <row r="232" spans="1:18" ht="18">
      <c r="A232" s="60"/>
      <c r="B232" s="62"/>
      <c r="C232" s="62"/>
      <c r="D232" s="62"/>
      <c r="E232" s="62"/>
      <c r="F232" s="62"/>
      <c r="G232" s="62"/>
      <c r="H232" s="62"/>
      <c r="I232" s="62"/>
      <c r="J232" s="131" t="str">
        <f>IF(M229=3,C216,IF(N229=3,G216,""))</f>
        <v>JysRy</v>
      </c>
      <c r="K232" s="131"/>
      <c r="L232" s="131"/>
      <c r="M232" s="131"/>
      <c r="N232" s="131"/>
      <c r="O232" s="65"/>
      <c r="Q232" s="68"/>
      <c r="R232" s="68"/>
    </row>
    <row r="233" spans="1:18" ht="18">
      <c r="A233" s="120"/>
      <c r="B233" s="121"/>
      <c r="C233" s="121"/>
      <c r="D233" s="121"/>
      <c r="E233" s="121"/>
      <c r="F233" s="121"/>
      <c r="G233" s="121"/>
      <c r="H233" s="121"/>
      <c r="I233" s="121"/>
      <c r="J233" s="122"/>
      <c r="K233" s="122"/>
      <c r="L233" s="122"/>
      <c r="M233" s="122"/>
      <c r="N233" s="122"/>
      <c r="O233" s="123"/>
      <c r="Q233" s="68"/>
      <c r="R233" s="68"/>
    </row>
    <row r="236" spans="1:17" ht="15.75">
      <c r="A236" s="56"/>
      <c r="B236" s="57"/>
      <c r="C236" s="35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9"/>
      <c r="Q236" s="45" t="s">
        <v>50</v>
      </c>
    </row>
    <row r="237" spans="1:17" ht="15.75">
      <c r="A237" s="60"/>
      <c r="B237" s="1"/>
      <c r="C237" s="61" t="s">
        <v>51</v>
      </c>
      <c r="D237" s="62"/>
      <c r="E237" s="62"/>
      <c r="F237" s="1"/>
      <c r="G237" s="63" t="s">
        <v>52</v>
      </c>
      <c r="H237" s="64"/>
      <c r="I237" s="124" t="s">
        <v>0</v>
      </c>
      <c r="J237" s="124"/>
      <c r="K237" s="124"/>
      <c r="L237" s="124"/>
      <c r="M237" s="124"/>
      <c r="N237" s="124"/>
      <c r="O237" s="65"/>
      <c r="Q237" s="45" t="s">
        <v>53</v>
      </c>
    </row>
    <row r="238" spans="1:18" ht="17.25" customHeight="1">
      <c r="A238" s="60"/>
      <c r="B238" s="66"/>
      <c r="C238" s="67" t="s">
        <v>54</v>
      </c>
      <c r="D238" s="62"/>
      <c r="E238" s="62"/>
      <c r="F238" s="1"/>
      <c r="G238" s="63" t="s">
        <v>55</v>
      </c>
      <c r="H238" s="64"/>
      <c r="I238" s="124" t="s">
        <v>42</v>
      </c>
      <c r="J238" s="124"/>
      <c r="K238" s="124"/>
      <c r="L238" s="124"/>
      <c r="M238" s="124"/>
      <c r="N238" s="124"/>
      <c r="O238" s="65"/>
      <c r="Q238" s="68"/>
      <c r="R238" s="68"/>
    </row>
    <row r="239" spans="1:18" ht="15">
      <c r="A239" s="60"/>
      <c r="B239" s="62"/>
      <c r="C239" s="69" t="s">
        <v>56</v>
      </c>
      <c r="D239" s="62"/>
      <c r="E239" s="62"/>
      <c r="F239" s="62"/>
      <c r="G239" s="63" t="s">
        <v>57</v>
      </c>
      <c r="H239" s="70"/>
      <c r="I239" s="125">
        <v>60</v>
      </c>
      <c r="J239" s="125"/>
      <c r="K239" s="125"/>
      <c r="L239" s="125"/>
      <c r="M239" s="125"/>
      <c r="N239" s="125"/>
      <c r="O239" s="65"/>
      <c r="Q239" s="68"/>
      <c r="R239" s="68"/>
    </row>
    <row r="240" spans="1:18" ht="15.75">
      <c r="A240" s="60"/>
      <c r="B240" s="62"/>
      <c r="C240" s="62"/>
      <c r="D240" s="62"/>
      <c r="E240" s="62"/>
      <c r="F240" s="62"/>
      <c r="G240" s="63" t="s">
        <v>59</v>
      </c>
      <c r="H240" s="64"/>
      <c r="I240" s="126">
        <v>41209</v>
      </c>
      <c r="J240" s="126"/>
      <c r="K240" s="126"/>
      <c r="L240" s="71" t="s">
        <v>60</v>
      </c>
      <c r="M240" s="127">
        <v>11202</v>
      </c>
      <c r="N240" s="127"/>
      <c r="O240" s="65"/>
      <c r="Q240" s="68"/>
      <c r="R240" s="68"/>
    </row>
    <row r="241" spans="1:18" ht="15">
      <c r="A241" s="60"/>
      <c r="B241" s="1"/>
      <c r="C241" s="72" t="s">
        <v>62</v>
      </c>
      <c r="D241" s="62"/>
      <c r="E241" s="62"/>
      <c r="F241" s="62"/>
      <c r="G241" s="72" t="s">
        <v>62</v>
      </c>
      <c r="H241" s="62"/>
      <c r="I241" s="62"/>
      <c r="J241" s="62"/>
      <c r="K241" s="62"/>
      <c r="L241" s="62"/>
      <c r="M241" s="62"/>
      <c r="N241" s="62"/>
      <c r="O241" s="73"/>
      <c r="Q241" s="68"/>
      <c r="R241" s="68"/>
    </row>
    <row r="242" spans="1:18" ht="15.75">
      <c r="A242" s="65"/>
      <c r="B242" s="74" t="s">
        <v>63</v>
      </c>
      <c r="C242" s="128" t="s">
        <v>20</v>
      </c>
      <c r="D242" s="128"/>
      <c r="E242" s="75"/>
      <c r="F242" s="76" t="s">
        <v>64</v>
      </c>
      <c r="G242" s="128" t="s">
        <v>13</v>
      </c>
      <c r="H242" s="128"/>
      <c r="I242" s="128"/>
      <c r="J242" s="128"/>
      <c r="K242" s="128"/>
      <c r="L242" s="128"/>
      <c r="M242" s="128"/>
      <c r="N242" s="128"/>
      <c r="O242" s="65"/>
      <c r="Q242" s="68"/>
      <c r="R242" s="68"/>
    </row>
    <row r="243" spans="1:18" ht="15">
      <c r="A243" s="65"/>
      <c r="B243" s="77" t="s">
        <v>65</v>
      </c>
      <c r="C243" s="129" t="s">
        <v>117</v>
      </c>
      <c r="D243" s="129"/>
      <c r="E243" s="78"/>
      <c r="F243" s="79" t="s">
        <v>67</v>
      </c>
      <c r="G243" s="129" t="s">
        <v>139</v>
      </c>
      <c r="H243" s="129"/>
      <c r="I243" s="129"/>
      <c r="J243" s="129"/>
      <c r="K243" s="129"/>
      <c r="L243" s="129"/>
      <c r="M243" s="129"/>
      <c r="N243" s="129"/>
      <c r="O243" s="65"/>
      <c r="Q243" s="68"/>
      <c r="R243" s="68"/>
    </row>
    <row r="244" spans="1:18" ht="15">
      <c r="A244" s="65"/>
      <c r="B244" s="80" t="s">
        <v>69</v>
      </c>
      <c r="C244" s="129" t="s">
        <v>119</v>
      </c>
      <c r="D244" s="129"/>
      <c r="E244" s="78"/>
      <c r="F244" s="81" t="s">
        <v>71</v>
      </c>
      <c r="G244" s="129" t="s">
        <v>107</v>
      </c>
      <c r="H244" s="129"/>
      <c r="I244" s="129"/>
      <c r="J244" s="129"/>
      <c r="K244" s="129"/>
      <c r="L244" s="129"/>
      <c r="M244" s="129"/>
      <c r="N244" s="129"/>
      <c r="O244" s="65"/>
      <c r="Q244" s="68"/>
      <c r="R244" s="68"/>
    </row>
    <row r="245" spans="1:18" ht="15">
      <c r="A245" s="60"/>
      <c r="B245" s="82" t="s">
        <v>73</v>
      </c>
      <c r="C245" s="83"/>
      <c r="D245" s="84"/>
      <c r="E245" s="85"/>
      <c r="F245" s="82" t="s">
        <v>73</v>
      </c>
      <c r="G245" s="86"/>
      <c r="H245" s="86"/>
      <c r="I245" s="86"/>
      <c r="J245" s="86"/>
      <c r="K245" s="86"/>
      <c r="L245" s="86"/>
      <c r="M245" s="86"/>
      <c r="N245" s="86"/>
      <c r="O245" s="73"/>
      <c r="Q245" s="68"/>
      <c r="R245" s="68"/>
    </row>
    <row r="246" spans="1:18" ht="15">
      <c r="A246" s="65"/>
      <c r="B246" s="77"/>
      <c r="C246" s="129" t="s">
        <v>117</v>
      </c>
      <c r="D246" s="129"/>
      <c r="E246" s="78"/>
      <c r="F246" s="79"/>
      <c r="G246" s="129" t="s">
        <v>139</v>
      </c>
      <c r="H246" s="129"/>
      <c r="I246" s="129"/>
      <c r="J246" s="129"/>
      <c r="K246" s="129"/>
      <c r="L246" s="129"/>
      <c r="M246" s="129"/>
      <c r="N246" s="129"/>
      <c r="O246" s="65"/>
      <c r="Q246" s="68"/>
      <c r="R246" s="68"/>
    </row>
    <row r="247" spans="1:18" ht="15">
      <c r="A247" s="65"/>
      <c r="B247" s="87"/>
      <c r="C247" s="129" t="s">
        <v>119</v>
      </c>
      <c r="D247" s="129"/>
      <c r="E247" s="78"/>
      <c r="F247" s="88"/>
      <c r="G247" s="129" t="s">
        <v>107</v>
      </c>
      <c r="H247" s="129"/>
      <c r="I247" s="129"/>
      <c r="J247" s="129"/>
      <c r="K247" s="129"/>
      <c r="L247" s="129"/>
      <c r="M247" s="129"/>
      <c r="N247" s="129"/>
      <c r="O247" s="65"/>
      <c r="Q247" s="68"/>
      <c r="R247" s="68"/>
    </row>
    <row r="248" spans="1:18" ht="15.75">
      <c r="A248" s="60"/>
      <c r="B248" s="62"/>
      <c r="C248" s="62"/>
      <c r="D248" s="62"/>
      <c r="E248" s="62"/>
      <c r="F248" s="89" t="s">
        <v>74</v>
      </c>
      <c r="G248" s="72"/>
      <c r="H248" s="72"/>
      <c r="I248" s="72"/>
      <c r="J248" s="62"/>
      <c r="K248" s="62"/>
      <c r="L248" s="62"/>
      <c r="M248" s="90"/>
      <c r="N248" s="1"/>
      <c r="O248" s="73"/>
      <c r="Q248" s="68"/>
      <c r="R248" s="68"/>
    </row>
    <row r="249" spans="1:18" ht="15">
      <c r="A249" s="60"/>
      <c r="B249" s="91" t="s">
        <v>75</v>
      </c>
      <c r="C249" s="62"/>
      <c r="D249" s="62"/>
      <c r="E249" s="62"/>
      <c r="F249" s="92" t="s">
        <v>76</v>
      </c>
      <c r="G249" s="92" t="s">
        <v>77</v>
      </c>
      <c r="H249" s="92" t="s">
        <v>78</v>
      </c>
      <c r="I249" s="92" t="s">
        <v>79</v>
      </c>
      <c r="J249" s="92" t="s">
        <v>80</v>
      </c>
      <c r="K249" s="130" t="s">
        <v>81</v>
      </c>
      <c r="L249" s="130"/>
      <c r="M249" s="93" t="s">
        <v>82</v>
      </c>
      <c r="N249" s="93" t="s">
        <v>83</v>
      </c>
      <c r="O249" s="65"/>
      <c r="R249" s="68"/>
    </row>
    <row r="250" spans="1:18" ht="18" customHeight="1">
      <c r="A250" s="65"/>
      <c r="B250" s="94" t="s">
        <v>84</v>
      </c>
      <c r="C250" s="95" t="str">
        <f>IF(C243&gt;"",C243&amp;" - "&amp;G243,"")</f>
        <v>Hannu Kajander - Juhani Kujanpää</v>
      </c>
      <c r="D250" s="95"/>
      <c r="E250" s="96"/>
      <c r="F250" s="97">
        <v>10</v>
      </c>
      <c r="G250" s="97">
        <v>6</v>
      </c>
      <c r="H250" s="97">
        <v>7</v>
      </c>
      <c r="I250" s="97"/>
      <c r="J250" s="97"/>
      <c r="K250" s="98">
        <f>IF(ISBLANK(F250),"",COUNTIF(F250:J250,"&gt;=0"))</f>
        <v>3</v>
      </c>
      <c r="L250" s="99">
        <f>IF(ISBLANK(F250),"",(IF(LEFT(F250,1)="-",1,0)+IF(LEFT(G250,1)="-",1,0)+IF(LEFT(H250,1)="-",1,0)+IF(LEFT(I250,1)="-",1,0)+IF(LEFT(J250,1)="-",1,0)))</f>
        <v>0</v>
      </c>
      <c r="M250" s="100">
        <f aca="true" t="shared" si="9" ref="M250:N254">IF(K250=3,1,"")</f>
        <v>1</v>
      </c>
      <c r="N250" s="101">
        <f t="shared" si="9"/>
      </c>
      <c r="O250" s="65"/>
      <c r="Q250" s="68"/>
      <c r="R250" s="68"/>
    </row>
    <row r="251" spans="1:18" ht="18" customHeight="1">
      <c r="A251" s="65"/>
      <c r="B251" s="94" t="s">
        <v>85</v>
      </c>
      <c r="C251" s="95" t="str">
        <f>IF(C244&gt;"",C244&amp;" - "&amp;G244,"")</f>
        <v>PekkaTattari  - Matti Lappalainen </v>
      </c>
      <c r="D251" s="102"/>
      <c r="E251" s="96"/>
      <c r="F251" s="103">
        <v>9</v>
      </c>
      <c r="G251" s="97">
        <v>-8</v>
      </c>
      <c r="H251" s="97">
        <v>8</v>
      </c>
      <c r="I251" s="97">
        <v>5</v>
      </c>
      <c r="J251" s="97"/>
      <c r="K251" s="98">
        <f>IF(ISBLANK(F251),"",COUNTIF(F251:J251,"&gt;=0"))</f>
        <v>3</v>
      </c>
      <c r="L251" s="99">
        <f>IF(ISBLANK(F251),"",(IF(LEFT(F251,1)="-",1,0)+IF(LEFT(G251,1)="-",1,0)+IF(LEFT(H251,1)="-",1,0)+IF(LEFT(I251,1)="-",1,0)+IF(LEFT(J251,1)="-",1,0)))</f>
        <v>1</v>
      </c>
      <c r="M251" s="100">
        <f t="shared" si="9"/>
        <v>1</v>
      </c>
      <c r="N251" s="101">
        <f t="shared" si="9"/>
      </c>
      <c r="O251" s="65"/>
      <c r="Q251" s="68"/>
      <c r="R251" s="68"/>
    </row>
    <row r="252" spans="1:18" ht="18" customHeight="1">
      <c r="A252" s="65"/>
      <c r="B252" s="104" t="s">
        <v>86</v>
      </c>
      <c r="C252" s="105" t="str">
        <f>IF(C246&gt;"",C246&amp;" / "&amp;C247,"")</f>
        <v>Hannu Kajander / PekkaTattari </v>
      </c>
      <c r="D252" s="106" t="str">
        <f>IF(G246&gt;"",G246&amp;" / "&amp;G247,"")</f>
        <v>Juhani Kujanpää / Matti Lappalainen </v>
      </c>
      <c r="E252" s="107"/>
      <c r="F252" s="108">
        <v>5</v>
      </c>
      <c r="G252" s="109">
        <v>-7</v>
      </c>
      <c r="H252" s="110">
        <v>6</v>
      </c>
      <c r="I252" s="110">
        <v>5</v>
      </c>
      <c r="J252" s="110"/>
      <c r="K252" s="98">
        <f>IF(ISBLANK(F252),"",COUNTIF(F252:J252,"&gt;=0"))</f>
        <v>3</v>
      </c>
      <c r="L252" s="99">
        <f>IF(ISBLANK(F252),"",(IF(LEFT(F252,1)="-",1,0)+IF(LEFT(G252,1)="-",1,0)+IF(LEFT(H252,1)="-",1,0)+IF(LEFT(I252,1)="-",1,0)+IF(LEFT(J252,1)="-",1,0)))</f>
        <v>1</v>
      </c>
      <c r="M252" s="100">
        <f t="shared" si="9"/>
        <v>1</v>
      </c>
      <c r="N252" s="101">
        <f t="shared" si="9"/>
      </c>
      <c r="O252" s="65"/>
      <c r="Q252" s="68"/>
      <c r="R252" s="68"/>
    </row>
    <row r="253" spans="1:18" ht="18" customHeight="1">
      <c r="A253" s="65"/>
      <c r="B253" s="94" t="s">
        <v>87</v>
      </c>
      <c r="C253" s="95" t="str">
        <f>IF(+C243&gt;"",C243&amp;" - "&amp;G244,"")</f>
        <v>Hannu Kajander - Matti Lappalainen </v>
      </c>
      <c r="D253" s="102"/>
      <c r="E253" s="96"/>
      <c r="F253" s="111"/>
      <c r="G253" s="97"/>
      <c r="H253" s="97"/>
      <c r="I253" s="97"/>
      <c r="J253" s="97"/>
      <c r="K253" s="98">
        <f>IF(ISBLANK(F253),"",COUNTIF(F253:J253,"&gt;=0"))</f>
      </c>
      <c r="L253" s="99">
        <f>IF(ISBLANK(F253),"",(IF(LEFT(F253,1)="-",1,0)+IF(LEFT(G253,1)="-",1,0)+IF(LEFT(H253,1)="-",1,0)+IF(LEFT(I253,1)="-",1,0)+IF(LEFT(J253,1)="-",1,0)))</f>
      </c>
      <c r="M253" s="100">
        <f t="shared" si="9"/>
      </c>
      <c r="N253" s="101">
        <f t="shared" si="9"/>
      </c>
      <c r="O253" s="65"/>
      <c r="Q253" s="68"/>
      <c r="R253" s="68"/>
    </row>
    <row r="254" spans="1:18" ht="18" customHeight="1">
      <c r="A254" s="65"/>
      <c r="B254" s="94" t="s">
        <v>88</v>
      </c>
      <c r="C254" s="95" t="str">
        <f>IF(+C244&gt;"",C244&amp;" - "&amp;G243,"")</f>
        <v>PekkaTattari  - Juhani Kujanpää</v>
      </c>
      <c r="D254" s="102"/>
      <c r="E254" s="96"/>
      <c r="F254" s="97"/>
      <c r="G254" s="97"/>
      <c r="H254" s="97"/>
      <c r="I254" s="97"/>
      <c r="J254" s="97"/>
      <c r="K254" s="98">
        <f>IF(ISBLANK(F254),"",COUNTIF(F254:J254,"&gt;=0"))</f>
      </c>
      <c r="L254" s="112">
        <f>IF(ISBLANK(F254),"",(IF(LEFT(F254,1)="-",1,0)+IF(LEFT(G254,1)="-",1,0)+IF(LEFT(H254,1)="-",1,0)+IF(LEFT(I254,1)="-",1,0)+IF(LEFT(J254,1)="-",1,0)))</f>
      </c>
      <c r="M254" s="100">
        <f t="shared" si="9"/>
      </c>
      <c r="N254" s="101">
        <f t="shared" si="9"/>
      </c>
      <c r="O254" s="65"/>
      <c r="Q254" s="68"/>
      <c r="R254" s="68"/>
    </row>
    <row r="255" spans="1:18" ht="15.75">
      <c r="A255" s="60"/>
      <c r="B255" s="62"/>
      <c r="C255" s="62"/>
      <c r="D255" s="62"/>
      <c r="E255" s="62"/>
      <c r="F255" s="62"/>
      <c r="G255" s="62"/>
      <c r="H255" s="62"/>
      <c r="I255" s="113" t="s">
        <v>89</v>
      </c>
      <c r="J255" s="114"/>
      <c r="K255" s="115">
        <f>IF(ISBLANK(D250),"",SUM(K250:K254))</f>
      </c>
      <c r="L255" s="115">
        <f>IF(ISBLANK(E250),"",SUM(L250:L254))</f>
      </c>
      <c r="M255" s="116">
        <f>IF(ISBLANK(F250),"",SUM(M250:M254))</f>
        <v>3</v>
      </c>
      <c r="N255" s="117">
        <f>IF(ISBLANK(F250),"",SUM(N250:N254))</f>
        <v>0</v>
      </c>
      <c r="O255" s="65"/>
      <c r="Q255" s="68"/>
      <c r="R255" s="68"/>
    </row>
    <row r="256" spans="1:18" ht="15">
      <c r="A256" s="60"/>
      <c r="B256" s="61" t="s">
        <v>90</v>
      </c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73"/>
      <c r="Q256" s="68"/>
      <c r="R256" s="68"/>
    </row>
    <row r="257" spans="1:18" ht="15">
      <c r="A257" s="60"/>
      <c r="B257" s="118" t="s">
        <v>91</v>
      </c>
      <c r="C257" s="118"/>
      <c r="D257" s="118" t="s">
        <v>92</v>
      </c>
      <c r="E257" s="119"/>
      <c r="F257" s="118"/>
      <c r="G257" s="118" t="s">
        <v>93</v>
      </c>
      <c r="H257" s="119"/>
      <c r="I257" s="118"/>
      <c r="J257" s="52" t="s">
        <v>94</v>
      </c>
      <c r="K257" s="1"/>
      <c r="L257" s="62"/>
      <c r="M257" s="62"/>
      <c r="N257" s="62"/>
      <c r="O257" s="73"/>
      <c r="Q257" s="68"/>
      <c r="R257" s="68"/>
    </row>
    <row r="258" spans="1:18" ht="18">
      <c r="A258" s="60"/>
      <c r="B258" s="62"/>
      <c r="C258" s="62"/>
      <c r="D258" s="62"/>
      <c r="E258" s="62"/>
      <c r="F258" s="62"/>
      <c r="G258" s="62"/>
      <c r="H258" s="62"/>
      <c r="I258" s="62"/>
      <c r="J258" s="131" t="str">
        <f>IF(M255=3,C242,IF(N255=3,G242,""))</f>
        <v>TuTo</v>
      </c>
      <c r="K258" s="131"/>
      <c r="L258" s="131"/>
      <c r="M258" s="131"/>
      <c r="N258" s="131"/>
      <c r="O258" s="65"/>
      <c r="Q258" s="68"/>
      <c r="R258" s="68"/>
    </row>
    <row r="259" spans="1:18" ht="18">
      <c r="A259" s="120"/>
      <c r="B259" s="121"/>
      <c r="C259" s="121"/>
      <c r="D259" s="121"/>
      <c r="E259" s="121"/>
      <c r="F259" s="121"/>
      <c r="G259" s="121"/>
      <c r="H259" s="121"/>
      <c r="I259" s="121"/>
      <c r="J259" s="122"/>
      <c r="K259" s="122"/>
      <c r="L259" s="122"/>
      <c r="M259" s="122"/>
      <c r="N259" s="122"/>
      <c r="O259" s="123"/>
      <c r="Q259" s="68"/>
      <c r="R259" s="68"/>
    </row>
    <row r="262" spans="1:17" ht="15.75">
      <c r="A262" s="56"/>
      <c r="B262" s="57"/>
      <c r="C262" s="35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9"/>
      <c r="Q262" s="45" t="s">
        <v>50</v>
      </c>
    </row>
    <row r="263" spans="1:17" ht="15.75">
      <c r="A263" s="60"/>
      <c r="B263" s="1"/>
      <c r="C263" s="61" t="s">
        <v>51</v>
      </c>
      <c r="D263" s="62"/>
      <c r="E263" s="62"/>
      <c r="F263" s="1"/>
      <c r="G263" s="63" t="s">
        <v>52</v>
      </c>
      <c r="H263" s="64"/>
      <c r="I263" s="124" t="s">
        <v>0</v>
      </c>
      <c r="J263" s="124"/>
      <c r="K263" s="124"/>
      <c r="L263" s="124"/>
      <c r="M263" s="124"/>
      <c r="N263" s="124"/>
      <c r="O263" s="65"/>
      <c r="Q263" s="45" t="s">
        <v>53</v>
      </c>
    </row>
    <row r="264" spans="1:18" ht="17.25" customHeight="1">
      <c r="A264" s="60"/>
      <c r="B264" s="66"/>
      <c r="C264" s="67" t="s">
        <v>54</v>
      </c>
      <c r="D264" s="62"/>
      <c r="E264" s="62"/>
      <c r="F264" s="1"/>
      <c r="G264" s="63" t="s">
        <v>55</v>
      </c>
      <c r="H264" s="64"/>
      <c r="I264" s="124" t="s">
        <v>42</v>
      </c>
      <c r="J264" s="124"/>
      <c r="K264" s="124"/>
      <c r="L264" s="124"/>
      <c r="M264" s="124"/>
      <c r="N264" s="124"/>
      <c r="O264" s="65"/>
      <c r="Q264" s="68"/>
      <c r="R264" s="68"/>
    </row>
    <row r="265" spans="1:18" ht="15">
      <c r="A265" s="60"/>
      <c r="B265" s="62"/>
      <c r="C265" s="69" t="s">
        <v>56</v>
      </c>
      <c r="D265" s="62"/>
      <c r="E265" s="62"/>
      <c r="F265" s="62"/>
      <c r="G265" s="63" t="s">
        <v>57</v>
      </c>
      <c r="H265" s="70"/>
      <c r="I265" s="125" t="s">
        <v>151</v>
      </c>
      <c r="J265" s="125"/>
      <c r="K265" s="125"/>
      <c r="L265" s="125"/>
      <c r="M265" s="125"/>
      <c r="N265" s="125"/>
      <c r="O265" s="65"/>
      <c r="Q265" s="68"/>
      <c r="R265" s="68"/>
    </row>
    <row r="266" spans="1:18" ht="15.75">
      <c r="A266" s="60"/>
      <c r="B266" s="62"/>
      <c r="C266" s="62"/>
      <c r="D266" s="62"/>
      <c r="E266" s="62"/>
      <c r="F266" s="62"/>
      <c r="G266" s="63" t="s">
        <v>59</v>
      </c>
      <c r="H266" s="64"/>
      <c r="I266" s="126">
        <v>41209</v>
      </c>
      <c r="J266" s="126"/>
      <c r="K266" s="126"/>
      <c r="L266" s="71" t="s">
        <v>60</v>
      </c>
      <c r="M266" s="127">
        <v>11202</v>
      </c>
      <c r="N266" s="127"/>
      <c r="O266" s="65"/>
      <c r="Q266" s="68"/>
      <c r="R266" s="68"/>
    </row>
    <row r="267" spans="1:18" ht="15">
      <c r="A267" s="60"/>
      <c r="B267" s="1"/>
      <c r="C267" s="72" t="s">
        <v>62</v>
      </c>
      <c r="D267" s="62"/>
      <c r="E267" s="62"/>
      <c r="F267" s="62"/>
      <c r="G267" s="72" t="s">
        <v>62</v>
      </c>
      <c r="H267" s="62"/>
      <c r="I267" s="62"/>
      <c r="J267" s="62"/>
      <c r="K267" s="62"/>
      <c r="L267" s="62"/>
      <c r="M267" s="62"/>
      <c r="N267" s="62"/>
      <c r="O267" s="73"/>
      <c r="Q267" s="68"/>
      <c r="R267" s="68"/>
    </row>
    <row r="268" spans="1:18" ht="15.75">
      <c r="A268" s="65"/>
      <c r="B268" s="74" t="s">
        <v>63</v>
      </c>
      <c r="C268" s="128" t="s">
        <v>20</v>
      </c>
      <c r="D268" s="128"/>
      <c r="E268" s="75"/>
      <c r="F268" s="76" t="s">
        <v>64</v>
      </c>
      <c r="G268" s="128" t="s">
        <v>11</v>
      </c>
      <c r="H268" s="128"/>
      <c r="I268" s="128"/>
      <c r="J268" s="128"/>
      <c r="K268" s="128"/>
      <c r="L268" s="128"/>
      <c r="M268" s="128"/>
      <c r="N268" s="128"/>
      <c r="O268" s="65"/>
      <c r="Q268" s="68"/>
      <c r="R268" s="68"/>
    </row>
    <row r="269" spans="1:18" ht="15">
      <c r="A269" s="65"/>
      <c r="B269" s="77" t="s">
        <v>65</v>
      </c>
      <c r="C269" s="129" t="s">
        <v>119</v>
      </c>
      <c r="D269" s="129"/>
      <c r="E269" s="78"/>
      <c r="F269" s="79" t="s">
        <v>67</v>
      </c>
      <c r="G269" s="129" t="s">
        <v>126</v>
      </c>
      <c r="H269" s="129"/>
      <c r="I269" s="129"/>
      <c r="J269" s="129"/>
      <c r="K269" s="129"/>
      <c r="L269" s="129"/>
      <c r="M269" s="129"/>
      <c r="N269" s="129"/>
      <c r="O269" s="65"/>
      <c r="Q269" s="68"/>
      <c r="R269" s="68"/>
    </row>
    <row r="270" spans="1:18" ht="15">
      <c r="A270" s="65"/>
      <c r="B270" s="80" t="s">
        <v>69</v>
      </c>
      <c r="C270" s="129" t="s">
        <v>117</v>
      </c>
      <c r="D270" s="129"/>
      <c r="E270" s="78"/>
      <c r="F270" s="81" t="s">
        <v>71</v>
      </c>
      <c r="G270" s="129" t="s">
        <v>128</v>
      </c>
      <c r="H270" s="129"/>
      <c r="I270" s="129"/>
      <c r="J270" s="129"/>
      <c r="K270" s="129"/>
      <c r="L270" s="129"/>
      <c r="M270" s="129"/>
      <c r="N270" s="129"/>
      <c r="O270" s="65"/>
      <c r="Q270" s="68"/>
      <c r="R270" s="68"/>
    </row>
    <row r="271" spans="1:18" ht="15">
      <c r="A271" s="60"/>
      <c r="B271" s="82" t="s">
        <v>73</v>
      </c>
      <c r="C271" s="83"/>
      <c r="D271" s="84"/>
      <c r="E271" s="85"/>
      <c r="F271" s="82" t="s">
        <v>73</v>
      </c>
      <c r="G271" s="86"/>
      <c r="H271" s="86"/>
      <c r="I271" s="86"/>
      <c r="J271" s="86"/>
      <c r="K271" s="86"/>
      <c r="L271" s="86"/>
      <c r="M271" s="86"/>
      <c r="N271" s="86"/>
      <c r="O271" s="73"/>
      <c r="Q271" s="68"/>
      <c r="R271" s="68"/>
    </row>
    <row r="272" spans="1:18" ht="15">
      <c r="A272" s="65"/>
      <c r="B272" s="77"/>
      <c r="C272" s="129" t="s">
        <v>119</v>
      </c>
      <c r="D272" s="129"/>
      <c r="E272" s="78"/>
      <c r="F272" s="79"/>
      <c r="G272" s="129" t="s">
        <v>126</v>
      </c>
      <c r="H272" s="129"/>
      <c r="I272" s="129"/>
      <c r="J272" s="129"/>
      <c r="K272" s="129"/>
      <c r="L272" s="129"/>
      <c r="M272" s="129"/>
      <c r="N272" s="129"/>
      <c r="O272" s="65"/>
      <c r="Q272" s="68"/>
      <c r="R272" s="68"/>
    </row>
    <row r="273" spans="1:18" ht="15">
      <c r="A273" s="65"/>
      <c r="B273" s="87"/>
      <c r="C273" s="129" t="s">
        <v>117</v>
      </c>
      <c r="D273" s="129"/>
      <c r="E273" s="78"/>
      <c r="F273" s="88"/>
      <c r="G273" s="129" t="s">
        <v>128</v>
      </c>
      <c r="H273" s="129"/>
      <c r="I273" s="129"/>
      <c r="J273" s="129"/>
      <c r="K273" s="129"/>
      <c r="L273" s="129"/>
      <c r="M273" s="129"/>
      <c r="N273" s="129"/>
      <c r="O273" s="65"/>
      <c r="Q273" s="68"/>
      <c r="R273" s="68"/>
    </row>
    <row r="274" spans="1:18" ht="15.75">
      <c r="A274" s="60"/>
      <c r="B274" s="62"/>
      <c r="C274" s="62"/>
      <c r="D274" s="62"/>
      <c r="E274" s="62"/>
      <c r="F274" s="89" t="s">
        <v>74</v>
      </c>
      <c r="G274" s="72"/>
      <c r="H274" s="72"/>
      <c r="I274" s="72"/>
      <c r="J274" s="62"/>
      <c r="K274" s="62"/>
      <c r="L274" s="62"/>
      <c r="M274" s="90"/>
      <c r="N274" s="1"/>
      <c r="O274" s="73"/>
      <c r="Q274" s="68"/>
      <c r="R274" s="68"/>
    </row>
    <row r="275" spans="1:18" ht="15">
      <c r="A275" s="60"/>
      <c r="B275" s="91" t="s">
        <v>75</v>
      </c>
      <c r="C275" s="62"/>
      <c r="D275" s="62"/>
      <c r="E275" s="62"/>
      <c r="F275" s="92" t="s">
        <v>76</v>
      </c>
      <c r="G275" s="92" t="s">
        <v>77</v>
      </c>
      <c r="H275" s="92" t="s">
        <v>78</v>
      </c>
      <c r="I275" s="92" t="s">
        <v>79</v>
      </c>
      <c r="J275" s="92" t="s">
        <v>80</v>
      </c>
      <c r="K275" s="130" t="s">
        <v>81</v>
      </c>
      <c r="L275" s="130"/>
      <c r="M275" s="93" t="s">
        <v>82</v>
      </c>
      <c r="N275" s="93" t="s">
        <v>83</v>
      </c>
      <c r="O275" s="65"/>
      <c r="R275" s="68"/>
    </row>
    <row r="276" spans="1:18" ht="18" customHeight="1">
      <c r="A276" s="65"/>
      <c r="B276" s="94" t="s">
        <v>84</v>
      </c>
      <c r="C276" s="95" t="str">
        <f>IF(C269&gt;"",C269&amp;" - "&amp;G269,"")</f>
        <v>PekkaTattari  - Tauno Kara</v>
      </c>
      <c r="D276" s="95"/>
      <c r="E276" s="96"/>
      <c r="F276" s="97">
        <v>-6</v>
      </c>
      <c r="G276" s="97">
        <v>-12</v>
      </c>
      <c r="H276" s="97">
        <v>-13</v>
      </c>
      <c r="I276" s="97"/>
      <c r="J276" s="97"/>
      <c r="K276" s="98">
        <v>0</v>
      </c>
      <c r="L276" s="99">
        <v>3</v>
      </c>
      <c r="M276" s="100">
        <f>IF(K276=3,1,"")</f>
      </c>
      <c r="N276" s="101">
        <v>1</v>
      </c>
      <c r="O276" s="65"/>
      <c r="Q276" s="68"/>
      <c r="R276" s="68"/>
    </row>
    <row r="277" spans="1:18" ht="18" customHeight="1">
      <c r="A277" s="65"/>
      <c r="B277" s="94" t="s">
        <v>85</v>
      </c>
      <c r="C277" s="95" t="str">
        <f>IF(C270&gt;"",C270&amp;" - "&amp;G270,"")</f>
        <v>Hannu Kajander - Kari Lehtonen</v>
      </c>
      <c r="D277" s="102"/>
      <c r="E277" s="96"/>
      <c r="F277" s="103">
        <v>9</v>
      </c>
      <c r="G277" s="97">
        <v>8</v>
      </c>
      <c r="H277" s="97">
        <v>7</v>
      </c>
      <c r="I277" s="97"/>
      <c r="J277" s="97"/>
      <c r="K277" s="98">
        <v>3</v>
      </c>
      <c r="L277" s="99">
        <v>0</v>
      </c>
      <c r="M277" s="100">
        <v>1</v>
      </c>
      <c r="N277" s="101">
        <f>IF(L277=3,1,"")</f>
      </c>
      <c r="O277" s="65"/>
      <c r="Q277" s="68"/>
      <c r="R277" s="68"/>
    </row>
    <row r="278" spans="1:18" ht="18" customHeight="1">
      <c r="A278" s="65"/>
      <c r="B278" s="104" t="s">
        <v>86</v>
      </c>
      <c r="C278" s="105" t="str">
        <f>IF(C272&gt;"",C272&amp;" / "&amp;C273,"")</f>
        <v>PekkaTattari  / Hannu Kajander</v>
      </c>
      <c r="D278" s="106" t="str">
        <f>IF(G272&gt;"",G272&amp;" / "&amp;G273,"")</f>
        <v>Tauno Kara / Kari Lehtonen</v>
      </c>
      <c r="E278" s="107"/>
      <c r="F278" s="108">
        <v>-9</v>
      </c>
      <c r="G278" s="109">
        <v>6</v>
      </c>
      <c r="H278" s="110">
        <v>-8</v>
      </c>
      <c r="I278" s="110">
        <v>5</v>
      </c>
      <c r="J278" s="110">
        <v>7</v>
      </c>
      <c r="K278" s="98">
        <v>3</v>
      </c>
      <c r="L278" s="99">
        <v>1</v>
      </c>
      <c r="M278" s="100">
        <v>1</v>
      </c>
      <c r="N278" s="101">
        <f>IF(L278=3,1,"")</f>
      </c>
      <c r="O278" s="65"/>
      <c r="Q278" s="68"/>
      <c r="R278" s="68"/>
    </row>
    <row r="279" spans="1:18" ht="18" customHeight="1">
      <c r="A279" s="65"/>
      <c r="B279" s="94" t="s">
        <v>87</v>
      </c>
      <c r="C279" s="95" t="str">
        <f>IF(+C269&gt;"",C269&amp;" - "&amp;G270,"")</f>
        <v>PekkaTattari  - Kari Lehtonen</v>
      </c>
      <c r="D279" s="102"/>
      <c r="E279" s="96"/>
      <c r="F279" s="111">
        <v>-6</v>
      </c>
      <c r="G279" s="97">
        <v>-6</v>
      </c>
      <c r="H279" s="97">
        <v>5</v>
      </c>
      <c r="I279" s="97">
        <v>8</v>
      </c>
      <c r="J279" s="97">
        <v>7</v>
      </c>
      <c r="K279" s="98">
        <v>3</v>
      </c>
      <c r="L279" s="99">
        <v>1</v>
      </c>
      <c r="M279" s="100">
        <v>1</v>
      </c>
      <c r="N279" s="101">
        <f>IF(L279=3,1,"")</f>
      </c>
      <c r="O279" s="65"/>
      <c r="Q279" s="68"/>
      <c r="R279" s="68"/>
    </row>
    <row r="280" spans="1:18" ht="18" customHeight="1">
      <c r="A280" s="65"/>
      <c r="B280" s="94" t="s">
        <v>88</v>
      </c>
      <c r="C280" s="95" t="str">
        <f>IF(+C270&gt;"",C270&amp;" - "&amp;G269,"")</f>
        <v>Hannu Kajander - Tauno Kara</v>
      </c>
      <c r="D280" s="102"/>
      <c r="E280" s="96"/>
      <c r="F280" s="97"/>
      <c r="G280" s="97"/>
      <c r="H280" s="97"/>
      <c r="I280" s="97"/>
      <c r="J280" s="97"/>
      <c r="K280" s="98"/>
      <c r="L280" s="112"/>
      <c r="M280" s="100">
        <f>IF(K280=3,1,"")</f>
      </c>
      <c r="N280" s="101">
        <f>IF(L280=3,1,"")</f>
      </c>
      <c r="O280" s="65"/>
      <c r="Q280" s="68"/>
      <c r="R280" s="68"/>
    </row>
    <row r="281" spans="1:18" ht="15.75">
      <c r="A281" s="60"/>
      <c r="B281" s="62"/>
      <c r="C281" s="62"/>
      <c r="D281" s="62"/>
      <c r="E281" s="62"/>
      <c r="F281" s="62"/>
      <c r="G281" s="62"/>
      <c r="H281" s="62"/>
      <c r="I281" s="113" t="s">
        <v>89</v>
      </c>
      <c r="J281" s="114"/>
      <c r="K281" s="115">
        <f>IF(ISBLANK(D276),"",SUM(K276:K280))</f>
      </c>
      <c r="L281" s="115">
        <f>IF(ISBLANK(E276),"",SUM(L276:L280))</f>
      </c>
      <c r="M281" s="116">
        <f>IF(ISBLANK(F276),"",SUM(M276:M280))</f>
        <v>3</v>
      </c>
      <c r="N281" s="117">
        <f>IF(ISBLANK(F276),"",SUM(N276:N280))</f>
        <v>1</v>
      </c>
      <c r="O281" s="65"/>
      <c r="Q281" s="68"/>
      <c r="R281" s="68"/>
    </row>
    <row r="282" spans="1:18" ht="15">
      <c r="A282" s="60"/>
      <c r="B282" s="61" t="s">
        <v>90</v>
      </c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73"/>
      <c r="Q282" s="68"/>
      <c r="R282" s="68"/>
    </row>
    <row r="283" spans="1:18" ht="15">
      <c r="A283" s="60"/>
      <c r="B283" s="118" t="s">
        <v>91</v>
      </c>
      <c r="C283" s="118"/>
      <c r="D283" s="118" t="s">
        <v>92</v>
      </c>
      <c r="E283" s="119"/>
      <c r="F283" s="118"/>
      <c r="G283" s="118" t="s">
        <v>93</v>
      </c>
      <c r="H283" s="119"/>
      <c r="I283" s="118"/>
      <c r="J283" s="52" t="s">
        <v>94</v>
      </c>
      <c r="K283" s="1"/>
      <c r="L283" s="62"/>
      <c r="M283" s="62"/>
      <c r="N283" s="62"/>
      <c r="O283" s="73"/>
      <c r="Q283" s="68"/>
      <c r="R283" s="68"/>
    </row>
    <row r="284" spans="1:18" ht="18">
      <c r="A284" s="60"/>
      <c r="B284" s="62"/>
      <c r="C284" s="62"/>
      <c r="D284" s="62"/>
      <c r="E284" s="62"/>
      <c r="F284" s="62"/>
      <c r="G284" s="62"/>
      <c r="H284" s="62"/>
      <c r="I284" s="62"/>
      <c r="J284" s="131" t="str">
        <f>IF(M281=3,C268,IF(N281=3,G268,""))</f>
        <v>TuTo</v>
      </c>
      <c r="K284" s="131"/>
      <c r="L284" s="131"/>
      <c r="M284" s="131"/>
      <c r="N284" s="131"/>
      <c r="O284" s="65"/>
      <c r="Q284" s="68"/>
      <c r="R284" s="68"/>
    </row>
    <row r="285" spans="1:18" ht="18">
      <c r="A285" s="120"/>
      <c r="B285" s="121"/>
      <c r="C285" s="121"/>
      <c r="D285" s="121"/>
      <c r="E285" s="121"/>
      <c r="F285" s="121"/>
      <c r="G285" s="121"/>
      <c r="H285" s="121"/>
      <c r="I285" s="121"/>
      <c r="J285" s="122"/>
      <c r="K285" s="122"/>
      <c r="L285" s="122"/>
      <c r="M285" s="122"/>
      <c r="N285" s="122"/>
      <c r="O285" s="123"/>
      <c r="Q285" s="68"/>
      <c r="R285" s="68"/>
    </row>
  </sheetData>
  <sheetProtection selectLockedCells="1" selectUnlockedCells="1"/>
  <mergeCells count="187">
    <mergeCell ref="K275:L275"/>
    <mergeCell ref="J284:N284"/>
    <mergeCell ref="C270:D270"/>
    <mergeCell ref="G270:N270"/>
    <mergeCell ref="C272:D272"/>
    <mergeCell ref="G272:N272"/>
    <mergeCell ref="C273:D273"/>
    <mergeCell ref="G273:N273"/>
    <mergeCell ref="I265:N265"/>
    <mergeCell ref="I266:K266"/>
    <mergeCell ref="M266:N266"/>
    <mergeCell ref="C268:D268"/>
    <mergeCell ref="G268:N268"/>
    <mergeCell ref="C269:D269"/>
    <mergeCell ref="G269:N269"/>
    <mergeCell ref="C247:D247"/>
    <mergeCell ref="G247:N247"/>
    <mergeCell ref="K249:L249"/>
    <mergeCell ref="J258:N258"/>
    <mergeCell ref="I263:N263"/>
    <mergeCell ref="I264:N264"/>
    <mergeCell ref="C243:D243"/>
    <mergeCell ref="G243:N243"/>
    <mergeCell ref="C244:D244"/>
    <mergeCell ref="G244:N244"/>
    <mergeCell ref="C246:D246"/>
    <mergeCell ref="G246:N246"/>
    <mergeCell ref="I237:N237"/>
    <mergeCell ref="I238:N238"/>
    <mergeCell ref="I239:N239"/>
    <mergeCell ref="I240:K240"/>
    <mergeCell ref="M240:N240"/>
    <mergeCell ref="C242:D242"/>
    <mergeCell ref="G242:N242"/>
    <mergeCell ref="C220:D220"/>
    <mergeCell ref="G220:N220"/>
    <mergeCell ref="C221:D221"/>
    <mergeCell ref="G221:N221"/>
    <mergeCell ref="K223:L223"/>
    <mergeCell ref="J232:N232"/>
    <mergeCell ref="C216:D216"/>
    <mergeCell ref="G216:N216"/>
    <mergeCell ref="C217:D217"/>
    <mergeCell ref="G217:N217"/>
    <mergeCell ref="C218:D218"/>
    <mergeCell ref="G218:N218"/>
    <mergeCell ref="K197:L197"/>
    <mergeCell ref="J206:N206"/>
    <mergeCell ref="I211:N211"/>
    <mergeCell ref="I212:N212"/>
    <mergeCell ref="I213:N213"/>
    <mergeCell ref="I214:K214"/>
    <mergeCell ref="M214:N214"/>
    <mergeCell ref="C192:D192"/>
    <mergeCell ref="G192:N192"/>
    <mergeCell ref="C194:D194"/>
    <mergeCell ref="G194:N194"/>
    <mergeCell ref="C195:D195"/>
    <mergeCell ref="G195:N195"/>
    <mergeCell ref="I187:N187"/>
    <mergeCell ref="I188:K188"/>
    <mergeCell ref="M188:N188"/>
    <mergeCell ref="C190:D190"/>
    <mergeCell ref="G190:N190"/>
    <mergeCell ref="C191:D191"/>
    <mergeCell ref="G191:N191"/>
    <mergeCell ref="C169:D169"/>
    <mergeCell ref="G169:N169"/>
    <mergeCell ref="K171:L171"/>
    <mergeCell ref="J180:N180"/>
    <mergeCell ref="I185:N185"/>
    <mergeCell ref="I186:N186"/>
    <mergeCell ref="C165:D165"/>
    <mergeCell ref="G165:N165"/>
    <mergeCell ref="C166:D166"/>
    <mergeCell ref="G166:N166"/>
    <mergeCell ref="C168:D168"/>
    <mergeCell ref="G168:N168"/>
    <mergeCell ref="I159:N159"/>
    <mergeCell ref="I160:N160"/>
    <mergeCell ref="I161:N161"/>
    <mergeCell ref="I162:K162"/>
    <mergeCell ref="M162:N162"/>
    <mergeCell ref="C164:D164"/>
    <mergeCell ref="G164:N164"/>
    <mergeCell ref="C142:D142"/>
    <mergeCell ref="G142:N142"/>
    <mergeCell ref="C143:D143"/>
    <mergeCell ref="G143:N143"/>
    <mergeCell ref="K145:L145"/>
    <mergeCell ref="J154:N154"/>
    <mergeCell ref="C138:D138"/>
    <mergeCell ref="G138:N138"/>
    <mergeCell ref="C139:D139"/>
    <mergeCell ref="G139:N139"/>
    <mergeCell ref="C140:D140"/>
    <mergeCell ref="G140:N140"/>
    <mergeCell ref="K119:L119"/>
    <mergeCell ref="J128:N128"/>
    <mergeCell ref="I133:N133"/>
    <mergeCell ref="I134:N134"/>
    <mergeCell ref="I135:N135"/>
    <mergeCell ref="I136:K136"/>
    <mergeCell ref="M136:N136"/>
    <mergeCell ref="C114:D114"/>
    <mergeCell ref="G114:N114"/>
    <mergeCell ref="C116:D116"/>
    <mergeCell ref="G116:N116"/>
    <mergeCell ref="C117:D117"/>
    <mergeCell ref="G117:N117"/>
    <mergeCell ref="I109:N109"/>
    <mergeCell ref="I110:K110"/>
    <mergeCell ref="M110:N110"/>
    <mergeCell ref="C112:D112"/>
    <mergeCell ref="G112:N112"/>
    <mergeCell ref="C113:D113"/>
    <mergeCell ref="G113:N113"/>
    <mergeCell ref="C91:D91"/>
    <mergeCell ref="G91:N91"/>
    <mergeCell ref="K93:L93"/>
    <mergeCell ref="J102:N102"/>
    <mergeCell ref="I107:N107"/>
    <mergeCell ref="I108:N108"/>
    <mergeCell ref="C87:D87"/>
    <mergeCell ref="G87:N87"/>
    <mergeCell ref="C88:D88"/>
    <mergeCell ref="G88:N88"/>
    <mergeCell ref="C90:D90"/>
    <mergeCell ref="G90:N90"/>
    <mergeCell ref="I81:N81"/>
    <mergeCell ref="I82:N82"/>
    <mergeCell ref="I83:N83"/>
    <mergeCell ref="I84:K84"/>
    <mergeCell ref="M84:N84"/>
    <mergeCell ref="C86:D86"/>
    <mergeCell ref="G86:N86"/>
    <mergeCell ref="C64:D64"/>
    <mergeCell ref="G64:N64"/>
    <mergeCell ref="C65:D65"/>
    <mergeCell ref="G65:N65"/>
    <mergeCell ref="K67:L67"/>
    <mergeCell ref="J76:N76"/>
    <mergeCell ref="C60:D60"/>
    <mergeCell ref="G60:N60"/>
    <mergeCell ref="C61:D61"/>
    <mergeCell ref="G61:N61"/>
    <mergeCell ref="C62:D62"/>
    <mergeCell ref="G62:N62"/>
    <mergeCell ref="K41:L41"/>
    <mergeCell ref="J50:N50"/>
    <mergeCell ref="I55:N55"/>
    <mergeCell ref="I56:N56"/>
    <mergeCell ref="I57:N57"/>
    <mergeCell ref="I58:K58"/>
    <mergeCell ref="M58:N58"/>
    <mergeCell ref="C36:D36"/>
    <mergeCell ref="G36:N36"/>
    <mergeCell ref="C38:D38"/>
    <mergeCell ref="G38:N38"/>
    <mergeCell ref="C39:D39"/>
    <mergeCell ref="G39:N39"/>
    <mergeCell ref="I31:N31"/>
    <mergeCell ref="I32:K32"/>
    <mergeCell ref="M32:N32"/>
    <mergeCell ref="C34:D34"/>
    <mergeCell ref="G34:N34"/>
    <mergeCell ref="C35:D35"/>
    <mergeCell ref="G35:N35"/>
    <mergeCell ref="C13:D13"/>
    <mergeCell ref="G13:N13"/>
    <mergeCell ref="K15:L15"/>
    <mergeCell ref="J24:N24"/>
    <mergeCell ref="I29:N29"/>
    <mergeCell ref="I30:N30"/>
    <mergeCell ref="C9:D9"/>
    <mergeCell ref="G9:N9"/>
    <mergeCell ref="C10:D10"/>
    <mergeCell ref="G10:N10"/>
    <mergeCell ref="C12:D12"/>
    <mergeCell ref="G12:N12"/>
    <mergeCell ref="I3:N3"/>
    <mergeCell ref="I4:N4"/>
    <mergeCell ref="I5:N5"/>
    <mergeCell ref="I6:K6"/>
    <mergeCell ref="M6:N6"/>
    <mergeCell ref="C8:D8"/>
    <mergeCell ref="G8:N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R130"/>
  <sheetViews>
    <sheetView zoomScalePageLayoutView="0" workbookViewId="0" topLeftCell="A90">
      <selection activeCell="C121" sqref="C121"/>
    </sheetView>
  </sheetViews>
  <sheetFormatPr defaultColWidth="9.140625" defaultRowHeight="15"/>
  <sheetData>
    <row r="3" spans="1:17" ht="15.75">
      <c r="A3" s="56"/>
      <c r="B3" s="57"/>
      <c r="C3" s="3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Q3" s="45" t="s">
        <v>50</v>
      </c>
    </row>
    <row r="4" spans="1:17" ht="15.75">
      <c r="A4" s="60"/>
      <c r="B4" s="1"/>
      <c r="C4" s="61" t="s">
        <v>51</v>
      </c>
      <c r="D4" s="62"/>
      <c r="E4" s="62"/>
      <c r="F4" s="1"/>
      <c r="G4" s="63" t="s">
        <v>52</v>
      </c>
      <c r="H4" s="64"/>
      <c r="I4" s="124" t="s">
        <v>0</v>
      </c>
      <c r="J4" s="124"/>
      <c r="K4" s="124"/>
      <c r="L4" s="124"/>
      <c r="M4" s="124"/>
      <c r="N4" s="124"/>
      <c r="O4" s="65"/>
      <c r="Q4" s="45" t="s">
        <v>53</v>
      </c>
    </row>
    <row r="5" spans="1:18" ht="17.25" customHeight="1">
      <c r="A5" s="60"/>
      <c r="B5" s="66"/>
      <c r="C5" s="67" t="s">
        <v>54</v>
      </c>
      <c r="D5" s="62"/>
      <c r="E5" s="62"/>
      <c r="F5" s="1"/>
      <c r="G5" s="63" t="s">
        <v>55</v>
      </c>
      <c r="H5" s="64"/>
      <c r="I5" s="124" t="s">
        <v>42</v>
      </c>
      <c r="J5" s="124"/>
      <c r="K5" s="124"/>
      <c r="L5" s="124"/>
      <c r="M5" s="124"/>
      <c r="N5" s="124"/>
      <c r="O5" s="65"/>
      <c r="Q5" s="68"/>
      <c r="R5" s="68"/>
    </row>
    <row r="6" spans="1:18" ht="15">
      <c r="A6" s="60"/>
      <c r="B6" s="62"/>
      <c r="C6" s="69" t="s">
        <v>56</v>
      </c>
      <c r="D6" s="62"/>
      <c r="E6" s="62"/>
      <c r="F6" s="62"/>
      <c r="G6" s="63" t="s">
        <v>57</v>
      </c>
      <c r="H6" s="70"/>
      <c r="I6" s="125">
        <v>70</v>
      </c>
      <c r="J6" s="125"/>
      <c r="K6" s="125"/>
      <c r="L6" s="125"/>
      <c r="M6" s="125"/>
      <c r="N6" s="125"/>
      <c r="O6" s="65"/>
      <c r="Q6" s="68"/>
      <c r="R6" s="68"/>
    </row>
    <row r="7" spans="1:18" ht="15.75">
      <c r="A7" s="60"/>
      <c r="B7" s="62"/>
      <c r="C7" s="62"/>
      <c r="D7" s="62"/>
      <c r="E7" s="62"/>
      <c r="F7" s="62"/>
      <c r="G7" s="63" t="s">
        <v>59</v>
      </c>
      <c r="H7" s="64"/>
      <c r="I7" s="126">
        <v>41209</v>
      </c>
      <c r="J7" s="126"/>
      <c r="K7" s="126"/>
      <c r="L7" s="71" t="s">
        <v>60</v>
      </c>
      <c r="M7" s="127" t="s">
        <v>114</v>
      </c>
      <c r="N7" s="127"/>
      <c r="O7" s="65"/>
      <c r="Q7" s="68"/>
      <c r="R7" s="68"/>
    </row>
    <row r="8" spans="1:18" ht="15">
      <c r="A8" s="60"/>
      <c r="B8" s="1"/>
      <c r="C8" s="72" t="s">
        <v>62</v>
      </c>
      <c r="D8" s="62"/>
      <c r="E8" s="62"/>
      <c r="F8" s="62"/>
      <c r="G8" s="72" t="s">
        <v>62</v>
      </c>
      <c r="H8" s="62"/>
      <c r="I8" s="62"/>
      <c r="J8" s="62"/>
      <c r="K8" s="62"/>
      <c r="L8" s="62"/>
      <c r="M8" s="62"/>
      <c r="N8" s="62"/>
      <c r="O8" s="73"/>
      <c r="Q8" s="68"/>
      <c r="R8" s="68"/>
    </row>
    <row r="9" spans="1:18" ht="15.75">
      <c r="A9" s="65"/>
      <c r="B9" s="74" t="s">
        <v>63</v>
      </c>
      <c r="C9" s="128" t="s">
        <v>16</v>
      </c>
      <c r="D9" s="128"/>
      <c r="E9" s="75"/>
      <c r="F9" s="76" t="s">
        <v>64</v>
      </c>
      <c r="G9" s="128" t="s">
        <v>17</v>
      </c>
      <c r="H9" s="128"/>
      <c r="I9" s="128"/>
      <c r="J9" s="128"/>
      <c r="K9" s="128"/>
      <c r="L9" s="128"/>
      <c r="M9" s="128"/>
      <c r="N9" s="128"/>
      <c r="O9" s="65"/>
      <c r="Q9" s="68"/>
      <c r="R9" s="68"/>
    </row>
    <row r="10" spans="1:18" ht="15">
      <c r="A10" s="65"/>
      <c r="B10" s="77" t="s">
        <v>65</v>
      </c>
      <c r="C10" s="129" t="s">
        <v>152</v>
      </c>
      <c r="D10" s="129"/>
      <c r="E10" s="78"/>
      <c r="F10" s="79" t="s">
        <v>67</v>
      </c>
      <c r="G10" s="129" t="s">
        <v>153</v>
      </c>
      <c r="H10" s="129"/>
      <c r="I10" s="129"/>
      <c r="J10" s="129"/>
      <c r="K10" s="129"/>
      <c r="L10" s="129"/>
      <c r="M10" s="129"/>
      <c r="N10" s="129"/>
      <c r="O10" s="65"/>
      <c r="Q10" s="68"/>
      <c r="R10" s="68"/>
    </row>
    <row r="11" spans="1:18" ht="15">
      <c r="A11" s="65"/>
      <c r="B11" s="80" t="s">
        <v>69</v>
      </c>
      <c r="C11" s="129" t="s">
        <v>154</v>
      </c>
      <c r="D11" s="129"/>
      <c r="E11" s="78"/>
      <c r="F11" s="81" t="s">
        <v>71</v>
      </c>
      <c r="G11" s="129" t="s">
        <v>155</v>
      </c>
      <c r="H11" s="129"/>
      <c r="I11" s="129"/>
      <c r="J11" s="129"/>
      <c r="K11" s="129"/>
      <c r="L11" s="129"/>
      <c r="M11" s="129"/>
      <c r="N11" s="129"/>
      <c r="O11" s="65"/>
      <c r="Q11" s="68"/>
      <c r="R11" s="68"/>
    </row>
    <row r="12" spans="1:18" ht="15">
      <c r="A12" s="60"/>
      <c r="B12" s="82" t="s">
        <v>73</v>
      </c>
      <c r="C12" s="83"/>
      <c r="D12" s="84"/>
      <c r="E12" s="85"/>
      <c r="F12" s="82" t="s">
        <v>73</v>
      </c>
      <c r="G12" s="86"/>
      <c r="H12" s="86"/>
      <c r="I12" s="86"/>
      <c r="J12" s="86"/>
      <c r="K12" s="86"/>
      <c r="L12" s="86"/>
      <c r="M12" s="86"/>
      <c r="N12" s="86"/>
      <c r="O12" s="73"/>
      <c r="Q12" s="68"/>
      <c r="R12" s="68"/>
    </row>
    <row r="13" spans="1:18" ht="15">
      <c r="A13" s="65"/>
      <c r="B13" s="77"/>
      <c r="C13" s="129" t="s">
        <v>152</v>
      </c>
      <c r="D13" s="129"/>
      <c r="E13" s="78"/>
      <c r="F13" s="79"/>
      <c r="G13" s="129" t="s">
        <v>153</v>
      </c>
      <c r="H13" s="129"/>
      <c r="I13" s="129"/>
      <c r="J13" s="129"/>
      <c r="K13" s="129"/>
      <c r="L13" s="129"/>
      <c r="M13" s="129"/>
      <c r="N13" s="129"/>
      <c r="O13" s="65"/>
      <c r="Q13" s="68"/>
      <c r="R13" s="68"/>
    </row>
    <row r="14" spans="1:18" ht="15">
      <c r="A14" s="65"/>
      <c r="B14" s="87"/>
      <c r="C14" s="129" t="s">
        <v>154</v>
      </c>
      <c r="D14" s="129"/>
      <c r="E14" s="78"/>
      <c r="F14" s="88"/>
      <c r="G14" s="129" t="s">
        <v>155</v>
      </c>
      <c r="H14" s="129"/>
      <c r="I14" s="129"/>
      <c r="J14" s="129"/>
      <c r="K14" s="129"/>
      <c r="L14" s="129"/>
      <c r="M14" s="129"/>
      <c r="N14" s="129"/>
      <c r="O14" s="65"/>
      <c r="Q14" s="68"/>
      <c r="R14" s="68"/>
    </row>
    <row r="15" spans="1:18" ht="15.75">
      <c r="A15" s="60"/>
      <c r="B15" s="62"/>
      <c r="C15" s="62"/>
      <c r="D15" s="62"/>
      <c r="E15" s="62"/>
      <c r="F15" s="89" t="s">
        <v>74</v>
      </c>
      <c r="G15" s="72"/>
      <c r="H15" s="72"/>
      <c r="I15" s="72"/>
      <c r="J15" s="62"/>
      <c r="K15" s="62"/>
      <c r="L15" s="62"/>
      <c r="M15" s="90"/>
      <c r="N15" s="1"/>
      <c r="O15" s="73"/>
      <c r="Q15" s="68"/>
      <c r="R15" s="68"/>
    </row>
    <row r="16" spans="1:18" ht="15">
      <c r="A16" s="60"/>
      <c r="B16" s="91" t="s">
        <v>75</v>
      </c>
      <c r="C16" s="62"/>
      <c r="D16" s="62"/>
      <c r="E16" s="62"/>
      <c r="F16" s="92" t="s">
        <v>76</v>
      </c>
      <c r="G16" s="92" t="s">
        <v>77</v>
      </c>
      <c r="H16" s="92" t="s">
        <v>78</v>
      </c>
      <c r="I16" s="92" t="s">
        <v>79</v>
      </c>
      <c r="J16" s="92" t="s">
        <v>80</v>
      </c>
      <c r="K16" s="130" t="s">
        <v>81</v>
      </c>
      <c r="L16" s="130"/>
      <c r="M16" s="93" t="s">
        <v>82</v>
      </c>
      <c r="N16" s="93" t="s">
        <v>83</v>
      </c>
      <c r="O16" s="65"/>
      <c r="R16" s="68"/>
    </row>
    <row r="17" spans="1:18" ht="18" customHeight="1">
      <c r="A17" s="65"/>
      <c r="B17" s="94" t="s">
        <v>84</v>
      </c>
      <c r="C17" s="95" t="str">
        <f>IF(C10&gt;"",C10&amp;" - "&amp;G10,"")</f>
        <v>Osmo Ruskelin  - Veikko Väisänen</v>
      </c>
      <c r="D17" s="95"/>
      <c r="E17" s="96"/>
      <c r="F17" s="97">
        <v>-13</v>
      </c>
      <c r="G17" s="97">
        <v>-5</v>
      </c>
      <c r="H17" s="97">
        <v>-6</v>
      </c>
      <c r="I17" s="97"/>
      <c r="J17" s="97"/>
      <c r="K17" s="98">
        <f>IF(ISBLANK(F17),"",COUNTIF(F17:J17,"&gt;=0"))</f>
        <v>0</v>
      </c>
      <c r="L17" s="99">
        <f>IF(ISBLANK(F17),"",(IF(LEFT(F17,1)="-",1,0)+IF(LEFT(G17,1)="-",1,0)+IF(LEFT(H17,1)="-",1,0)+IF(LEFT(I17,1)="-",1,0)+IF(LEFT(J17,1)="-",1,0)))</f>
        <v>3</v>
      </c>
      <c r="M17" s="100">
        <f aca="true" t="shared" si="0" ref="M17:N21">IF(K17=3,1,"")</f>
      </c>
      <c r="N17" s="101">
        <f t="shared" si="0"/>
        <v>1</v>
      </c>
      <c r="O17" s="65"/>
      <c r="Q17" s="68"/>
      <c r="R17" s="68"/>
    </row>
    <row r="18" spans="1:18" ht="18" customHeight="1">
      <c r="A18" s="65"/>
      <c r="B18" s="94" t="s">
        <v>85</v>
      </c>
      <c r="C18" s="95" t="str">
        <f>IF(C11&gt;"",C11&amp;" - "&amp;G11,"")</f>
        <v>Olavi Olander - Pentti Niukkanen</v>
      </c>
      <c r="D18" s="102"/>
      <c r="E18" s="96"/>
      <c r="F18" s="103">
        <v>-5</v>
      </c>
      <c r="G18" s="97">
        <v>-5</v>
      </c>
      <c r="H18" s="97">
        <v>-8</v>
      </c>
      <c r="I18" s="97"/>
      <c r="J18" s="97"/>
      <c r="K18" s="98">
        <f>IF(ISBLANK(F18),"",COUNTIF(F18:J18,"&gt;=0"))</f>
        <v>0</v>
      </c>
      <c r="L18" s="99">
        <f>IF(ISBLANK(F18),"",(IF(LEFT(F18,1)="-",1,0)+IF(LEFT(G18,1)="-",1,0)+IF(LEFT(H18,1)="-",1,0)+IF(LEFT(I18,1)="-",1,0)+IF(LEFT(J18,1)="-",1,0)))</f>
        <v>3</v>
      </c>
      <c r="M18" s="100">
        <f t="shared" si="0"/>
      </c>
      <c r="N18" s="101">
        <f t="shared" si="0"/>
        <v>1</v>
      </c>
      <c r="O18" s="65"/>
      <c r="Q18" s="68"/>
      <c r="R18" s="68"/>
    </row>
    <row r="19" spans="1:18" ht="18" customHeight="1">
      <c r="A19" s="65"/>
      <c r="B19" s="104" t="s">
        <v>86</v>
      </c>
      <c r="C19" s="105" t="str">
        <f>IF(C13&gt;"",C13&amp;" / "&amp;C14,"")</f>
        <v>Osmo Ruskelin  / Olavi Olander</v>
      </c>
      <c r="D19" s="106" t="str">
        <f>IF(G13&gt;"",G13&amp;" / "&amp;G14,"")</f>
        <v>Veikko Väisänen / Pentti Niukkanen</v>
      </c>
      <c r="E19" s="107"/>
      <c r="F19" s="108">
        <v>-5</v>
      </c>
      <c r="G19" s="109">
        <v>-7</v>
      </c>
      <c r="H19" s="110">
        <v>-7</v>
      </c>
      <c r="I19" s="110"/>
      <c r="J19" s="110"/>
      <c r="K19" s="98">
        <f>IF(ISBLANK(F19),"",COUNTIF(F19:J19,"&gt;=0"))</f>
        <v>0</v>
      </c>
      <c r="L19" s="99">
        <f>IF(ISBLANK(F19),"",(IF(LEFT(F19,1)="-",1,0)+IF(LEFT(G19,1)="-",1,0)+IF(LEFT(H19,1)="-",1,0)+IF(LEFT(I19,1)="-",1,0)+IF(LEFT(J19,1)="-",1,0)))</f>
        <v>3</v>
      </c>
      <c r="M19" s="100">
        <f t="shared" si="0"/>
      </c>
      <c r="N19" s="101">
        <f t="shared" si="0"/>
        <v>1</v>
      </c>
      <c r="O19" s="65"/>
      <c r="Q19" s="68"/>
      <c r="R19" s="68"/>
    </row>
    <row r="20" spans="1:18" ht="18" customHeight="1">
      <c r="A20" s="65"/>
      <c r="B20" s="94" t="s">
        <v>87</v>
      </c>
      <c r="C20" s="95" t="str">
        <f>IF(+C10&gt;"",C10&amp;" - "&amp;G11,"")</f>
        <v>Osmo Ruskelin  - Pentti Niukkanen</v>
      </c>
      <c r="D20" s="102"/>
      <c r="E20" s="96"/>
      <c r="F20" s="111"/>
      <c r="G20" s="97"/>
      <c r="H20" s="97"/>
      <c r="I20" s="97"/>
      <c r="J20" s="97"/>
      <c r="K20" s="98">
        <f>IF(ISBLANK(F20),"",COUNTIF(F20:J20,"&gt;=0"))</f>
      </c>
      <c r="L20" s="99">
        <f>IF(ISBLANK(F20),"",(IF(LEFT(F20,1)="-",1,0)+IF(LEFT(G20,1)="-",1,0)+IF(LEFT(H20,1)="-",1,0)+IF(LEFT(I20,1)="-",1,0)+IF(LEFT(J20,1)="-",1,0)))</f>
      </c>
      <c r="M20" s="100">
        <f t="shared" si="0"/>
      </c>
      <c r="N20" s="101">
        <f t="shared" si="0"/>
      </c>
      <c r="O20" s="65"/>
      <c r="Q20" s="68"/>
      <c r="R20" s="68"/>
    </row>
    <row r="21" spans="1:18" ht="18" customHeight="1">
      <c r="A21" s="65"/>
      <c r="B21" s="94" t="s">
        <v>88</v>
      </c>
      <c r="C21" s="95" t="str">
        <f>IF(+C11&gt;"",C11&amp;" - "&amp;G10,"")</f>
        <v>Olavi Olander - Veikko Väisänen</v>
      </c>
      <c r="D21" s="102"/>
      <c r="E21" s="96"/>
      <c r="F21" s="97"/>
      <c r="G21" s="97"/>
      <c r="H21" s="97"/>
      <c r="I21" s="97"/>
      <c r="J21" s="97"/>
      <c r="K21" s="98">
        <f>IF(ISBLANK(F21),"",COUNTIF(F21:J21,"&gt;=0"))</f>
      </c>
      <c r="L21" s="112">
        <f>IF(ISBLANK(F21),"",(IF(LEFT(F21,1)="-",1,0)+IF(LEFT(G21,1)="-",1,0)+IF(LEFT(H21,1)="-",1,0)+IF(LEFT(I21,1)="-",1,0)+IF(LEFT(J21,1)="-",1,0)))</f>
      </c>
      <c r="M21" s="100">
        <f t="shared" si="0"/>
      </c>
      <c r="N21" s="101">
        <f t="shared" si="0"/>
      </c>
      <c r="O21" s="65"/>
      <c r="Q21" s="68"/>
      <c r="R21" s="68"/>
    </row>
    <row r="22" spans="1:18" ht="15.75">
      <c r="A22" s="60"/>
      <c r="B22" s="62"/>
      <c r="C22" s="62"/>
      <c r="D22" s="62"/>
      <c r="E22" s="62"/>
      <c r="F22" s="62"/>
      <c r="G22" s="62"/>
      <c r="H22" s="62"/>
      <c r="I22" s="113" t="s">
        <v>89</v>
      </c>
      <c r="J22" s="114"/>
      <c r="K22" s="115">
        <f>IF(ISBLANK(D17),"",SUM(K17:K21))</f>
      </c>
      <c r="L22" s="115">
        <f>IF(ISBLANK(E17),"",SUM(L17:L21))</f>
      </c>
      <c r="M22" s="116">
        <f>IF(ISBLANK(F17),"",SUM(M17:M21))</f>
        <v>0</v>
      </c>
      <c r="N22" s="117">
        <f>IF(ISBLANK(F17),"",SUM(N17:N21))</f>
        <v>3</v>
      </c>
      <c r="O22" s="65"/>
      <c r="Q22" s="68"/>
      <c r="R22" s="68"/>
    </row>
    <row r="23" spans="1:18" ht="15">
      <c r="A23" s="60"/>
      <c r="B23" s="61" t="s">
        <v>90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73"/>
      <c r="Q23" s="68"/>
      <c r="R23" s="68"/>
    </row>
    <row r="24" spans="1:18" ht="15">
      <c r="A24" s="60"/>
      <c r="B24" s="118" t="s">
        <v>91</v>
      </c>
      <c r="C24" s="118"/>
      <c r="D24" s="118" t="s">
        <v>92</v>
      </c>
      <c r="E24" s="119"/>
      <c r="F24" s="118"/>
      <c r="G24" s="118" t="s">
        <v>93</v>
      </c>
      <c r="H24" s="119"/>
      <c r="I24" s="118"/>
      <c r="J24" s="52" t="s">
        <v>94</v>
      </c>
      <c r="K24" s="1"/>
      <c r="L24" s="62"/>
      <c r="M24" s="62"/>
      <c r="N24" s="62"/>
      <c r="O24" s="73"/>
      <c r="Q24" s="68"/>
      <c r="R24" s="68"/>
    </row>
    <row r="25" spans="1:18" ht="18">
      <c r="A25" s="60"/>
      <c r="B25" s="62"/>
      <c r="C25" s="62"/>
      <c r="D25" s="62"/>
      <c r="E25" s="62"/>
      <c r="F25" s="62"/>
      <c r="G25" s="62"/>
      <c r="H25" s="62"/>
      <c r="I25" s="62"/>
      <c r="J25" s="131" t="str">
        <f>IF(M22=3,C9,IF(N22=3,G9,""))</f>
        <v>ToTe</v>
      </c>
      <c r="K25" s="131"/>
      <c r="L25" s="131"/>
      <c r="M25" s="131"/>
      <c r="N25" s="131"/>
      <c r="O25" s="65"/>
      <c r="Q25" s="68"/>
      <c r="R25" s="68"/>
    </row>
    <row r="26" spans="1:18" ht="18">
      <c r="A26" s="120"/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2"/>
      <c r="M26" s="122"/>
      <c r="N26" s="122"/>
      <c r="O26" s="123"/>
      <c r="Q26" s="68"/>
      <c r="R26" s="68"/>
    </row>
    <row r="29" spans="1:17" ht="15.75">
      <c r="A29" s="56"/>
      <c r="B29" s="57"/>
      <c r="C29" s="3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Q29" s="45" t="s">
        <v>50</v>
      </c>
    </row>
    <row r="30" spans="1:17" ht="15.75">
      <c r="A30" s="60"/>
      <c r="B30" s="1"/>
      <c r="C30" s="61" t="s">
        <v>51</v>
      </c>
      <c r="D30" s="62"/>
      <c r="E30" s="62"/>
      <c r="F30" s="1"/>
      <c r="G30" s="63" t="s">
        <v>52</v>
      </c>
      <c r="H30" s="64"/>
      <c r="I30" s="124" t="s">
        <v>0</v>
      </c>
      <c r="J30" s="124"/>
      <c r="K30" s="124"/>
      <c r="L30" s="124"/>
      <c r="M30" s="124"/>
      <c r="N30" s="124"/>
      <c r="O30" s="65"/>
      <c r="Q30" s="45" t="s">
        <v>53</v>
      </c>
    </row>
    <row r="31" spans="1:18" ht="17.25" customHeight="1">
      <c r="A31" s="60"/>
      <c r="B31" s="66"/>
      <c r="C31" s="67" t="s">
        <v>54</v>
      </c>
      <c r="D31" s="62"/>
      <c r="E31" s="62"/>
      <c r="F31" s="1"/>
      <c r="G31" s="63" t="s">
        <v>55</v>
      </c>
      <c r="H31" s="64"/>
      <c r="I31" s="124" t="s">
        <v>42</v>
      </c>
      <c r="J31" s="124"/>
      <c r="K31" s="124"/>
      <c r="L31" s="124"/>
      <c r="M31" s="124"/>
      <c r="N31" s="124"/>
      <c r="O31" s="65"/>
      <c r="Q31" s="68"/>
      <c r="R31" s="68"/>
    </row>
    <row r="32" spans="1:18" ht="15">
      <c r="A32" s="60"/>
      <c r="B32" s="62"/>
      <c r="C32" s="69" t="s">
        <v>56</v>
      </c>
      <c r="D32" s="62"/>
      <c r="E32" s="62"/>
      <c r="F32" s="62"/>
      <c r="G32" s="63" t="s">
        <v>57</v>
      </c>
      <c r="H32" s="70"/>
      <c r="I32" s="125">
        <v>70</v>
      </c>
      <c r="J32" s="125"/>
      <c r="K32" s="125"/>
      <c r="L32" s="125"/>
      <c r="M32" s="125"/>
      <c r="N32" s="125"/>
      <c r="O32" s="65"/>
      <c r="Q32" s="68"/>
      <c r="R32" s="68"/>
    </row>
    <row r="33" spans="1:18" ht="15.75">
      <c r="A33" s="60"/>
      <c r="B33" s="62"/>
      <c r="C33" s="62"/>
      <c r="D33" s="62"/>
      <c r="E33" s="62"/>
      <c r="F33" s="62"/>
      <c r="G33" s="63" t="s">
        <v>59</v>
      </c>
      <c r="H33" s="64"/>
      <c r="I33" s="126">
        <v>41209</v>
      </c>
      <c r="J33" s="126"/>
      <c r="K33" s="126"/>
      <c r="L33" s="71" t="s">
        <v>60</v>
      </c>
      <c r="M33" s="127" t="s">
        <v>114</v>
      </c>
      <c r="N33" s="127"/>
      <c r="O33" s="65"/>
      <c r="Q33" s="68"/>
      <c r="R33" s="68"/>
    </row>
    <row r="34" spans="1:18" ht="15">
      <c r="A34" s="60"/>
      <c r="B34" s="1"/>
      <c r="C34" s="72" t="s">
        <v>62</v>
      </c>
      <c r="D34" s="62"/>
      <c r="E34" s="62"/>
      <c r="F34" s="62"/>
      <c r="G34" s="72" t="s">
        <v>62</v>
      </c>
      <c r="H34" s="62"/>
      <c r="I34" s="62"/>
      <c r="J34" s="62"/>
      <c r="K34" s="62"/>
      <c r="L34" s="62"/>
      <c r="M34" s="62"/>
      <c r="N34" s="62"/>
      <c r="O34" s="73"/>
      <c r="Q34" s="68"/>
      <c r="R34" s="68"/>
    </row>
    <row r="35" spans="1:18" ht="15.75">
      <c r="A35" s="65"/>
      <c r="B35" s="74" t="s">
        <v>63</v>
      </c>
      <c r="C35" s="128" t="s">
        <v>156</v>
      </c>
      <c r="D35" s="128"/>
      <c r="E35" s="75"/>
      <c r="F35" s="76" t="s">
        <v>64</v>
      </c>
      <c r="G35" s="128" t="s">
        <v>19</v>
      </c>
      <c r="H35" s="128"/>
      <c r="I35" s="128"/>
      <c r="J35" s="128"/>
      <c r="K35" s="128"/>
      <c r="L35" s="128"/>
      <c r="M35" s="128"/>
      <c r="N35" s="128"/>
      <c r="O35" s="65"/>
      <c r="Q35" s="68"/>
      <c r="R35" s="68"/>
    </row>
    <row r="36" spans="1:18" ht="15">
      <c r="A36" s="65"/>
      <c r="B36" s="77" t="s">
        <v>65</v>
      </c>
      <c r="C36" s="129" t="s">
        <v>157</v>
      </c>
      <c r="D36" s="129"/>
      <c r="E36" s="78"/>
      <c r="F36" s="79" t="s">
        <v>67</v>
      </c>
      <c r="G36" s="129" t="s">
        <v>158</v>
      </c>
      <c r="H36" s="129"/>
      <c r="I36" s="129"/>
      <c r="J36" s="129"/>
      <c r="K36" s="129"/>
      <c r="L36" s="129"/>
      <c r="M36" s="129"/>
      <c r="N36" s="129"/>
      <c r="O36" s="65"/>
      <c r="Q36" s="68"/>
      <c r="R36" s="68"/>
    </row>
    <row r="37" spans="1:18" ht="15">
      <c r="A37" s="65"/>
      <c r="B37" s="80" t="s">
        <v>69</v>
      </c>
      <c r="C37" s="129" t="s">
        <v>159</v>
      </c>
      <c r="D37" s="129"/>
      <c r="E37" s="78"/>
      <c r="F37" s="81" t="s">
        <v>71</v>
      </c>
      <c r="G37" s="129" t="s">
        <v>160</v>
      </c>
      <c r="H37" s="129"/>
      <c r="I37" s="129"/>
      <c r="J37" s="129"/>
      <c r="K37" s="129"/>
      <c r="L37" s="129"/>
      <c r="M37" s="129"/>
      <c r="N37" s="129"/>
      <c r="O37" s="65"/>
      <c r="Q37" s="68"/>
      <c r="R37" s="68"/>
    </row>
    <row r="38" spans="1:18" ht="15">
      <c r="A38" s="60"/>
      <c r="B38" s="82" t="s">
        <v>73</v>
      </c>
      <c r="C38" s="83"/>
      <c r="D38" s="84"/>
      <c r="E38" s="85"/>
      <c r="F38" s="82" t="s">
        <v>73</v>
      </c>
      <c r="G38" s="86"/>
      <c r="H38" s="86"/>
      <c r="I38" s="86"/>
      <c r="J38" s="86"/>
      <c r="K38" s="86"/>
      <c r="L38" s="86"/>
      <c r="M38" s="86"/>
      <c r="N38" s="86"/>
      <c r="O38" s="73"/>
      <c r="Q38" s="68"/>
      <c r="R38" s="68"/>
    </row>
    <row r="39" spans="1:18" ht="15">
      <c r="A39" s="65"/>
      <c r="B39" s="77"/>
      <c r="C39" s="129" t="s">
        <v>157</v>
      </c>
      <c r="D39" s="129"/>
      <c r="E39" s="78"/>
      <c r="F39" s="79"/>
      <c r="G39" s="129" t="s">
        <v>158</v>
      </c>
      <c r="H39" s="129"/>
      <c r="I39" s="129"/>
      <c r="J39" s="129"/>
      <c r="K39" s="129"/>
      <c r="L39" s="129"/>
      <c r="M39" s="129"/>
      <c r="N39" s="129"/>
      <c r="O39" s="65"/>
      <c r="Q39" s="68"/>
      <c r="R39" s="68"/>
    </row>
    <row r="40" spans="1:18" ht="15">
      <c r="A40" s="65"/>
      <c r="B40" s="87"/>
      <c r="C40" s="129" t="s">
        <v>159</v>
      </c>
      <c r="D40" s="129"/>
      <c r="E40" s="78"/>
      <c r="F40" s="88"/>
      <c r="G40" s="129" t="s">
        <v>160</v>
      </c>
      <c r="H40" s="129"/>
      <c r="I40" s="129"/>
      <c r="J40" s="129"/>
      <c r="K40" s="129"/>
      <c r="L40" s="129"/>
      <c r="M40" s="129"/>
      <c r="N40" s="129"/>
      <c r="O40" s="65"/>
      <c r="Q40" s="68"/>
      <c r="R40" s="68"/>
    </row>
    <row r="41" spans="1:18" ht="15.75">
      <c r="A41" s="60"/>
      <c r="B41" s="62"/>
      <c r="C41" s="62"/>
      <c r="D41" s="62"/>
      <c r="E41" s="62"/>
      <c r="F41" s="89" t="s">
        <v>74</v>
      </c>
      <c r="G41" s="72"/>
      <c r="H41" s="72"/>
      <c r="I41" s="72"/>
      <c r="J41" s="62"/>
      <c r="K41" s="62"/>
      <c r="L41" s="62"/>
      <c r="M41" s="90"/>
      <c r="N41" s="1"/>
      <c r="O41" s="73"/>
      <c r="Q41" s="68"/>
      <c r="R41" s="68"/>
    </row>
    <row r="42" spans="1:18" ht="15">
      <c r="A42" s="60"/>
      <c r="B42" s="91" t="s">
        <v>75</v>
      </c>
      <c r="C42" s="62"/>
      <c r="D42" s="62"/>
      <c r="E42" s="62"/>
      <c r="F42" s="92" t="s">
        <v>76</v>
      </c>
      <c r="G42" s="92" t="s">
        <v>77</v>
      </c>
      <c r="H42" s="92" t="s">
        <v>78</v>
      </c>
      <c r="I42" s="92" t="s">
        <v>79</v>
      </c>
      <c r="J42" s="92" t="s">
        <v>80</v>
      </c>
      <c r="K42" s="130" t="s">
        <v>81</v>
      </c>
      <c r="L42" s="130"/>
      <c r="M42" s="93" t="s">
        <v>82</v>
      </c>
      <c r="N42" s="93" t="s">
        <v>83</v>
      </c>
      <c r="O42" s="65"/>
      <c r="R42" s="68"/>
    </row>
    <row r="43" spans="1:18" ht="18" customHeight="1">
      <c r="A43" s="65"/>
      <c r="B43" s="94" t="s">
        <v>84</v>
      </c>
      <c r="C43" s="95" t="str">
        <f>IF(C36&gt;"",C36&amp;" - "&amp;G36,"")</f>
        <v>Kaj Blomfelt  - Yrjö Kerttula </v>
      </c>
      <c r="D43" s="95"/>
      <c r="E43" s="96"/>
      <c r="F43" s="97">
        <v>4</v>
      </c>
      <c r="G43" s="97">
        <v>6</v>
      </c>
      <c r="H43" s="97">
        <v>6</v>
      </c>
      <c r="I43" s="97"/>
      <c r="J43" s="97"/>
      <c r="K43" s="98">
        <f>IF(ISBLANK(F43),"",COUNTIF(F43:J43,"&gt;=0"))</f>
        <v>3</v>
      </c>
      <c r="L43" s="99">
        <f>IF(ISBLANK(F43),"",(IF(LEFT(F43,1)="-",1,0)+IF(LEFT(G43,1)="-",1,0)+IF(LEFT(H43,1)="-",1,0)+IF(LEFT(I43,1)="-",1,0)+IF(LEFT(J43,1)="-",1,0)))</f>
        <v>0</v>
      </c>
      <c r="M43" s="100">
        <f aca="true" t="shared" si="1" ref="M43:N47">IF(K43=3,1,"")</f>
        <v>1</v>
      </c>
      <c r="N43" s="101">
        <f t="shared" si="1"/>
      </c>
      <c r="O43" s="65"/>
      <c r="Q43" s="68"/>
      <c r="R43" s="68"/>
    </row>
    <row r="44" spans="1:18" ht="18" customHeight="1">
      <c r="A44" s="65"/>
      <c r="B44" s="94" t="s">
        <v>85</v>
      </c>
      <c r="C44" s="95" t="str">
        <f>IF(C37&gt;"",C37&amp;" - "&amp;G37,"")</f>
        <v>Pentti Vihervaara - Ingvar Söderström</v>
      </c>
      <c r="D44" s="102"/>
      <c r="E44" s="96"/>
      <c r="F44" s="103">
        <v>7</v>
      </c>
      <c r="G44" s="97">
        <v>9</v>
      </c>
      <c r="H44" s="97">
        <v>-10</v>
      </c>
      <c r="I44" s="97">
        <v>-8</v>
      </c>
      <c r="J44" s="97">
        <v>7</v>
      </c>
      <c r="K44" s="98">
        <f>IF(ISBLANK(F44),"",COUNTIF(F44:J44,"&gt;=0"))</f>
        <v>3</v>
      </c>
      <c r="L44" s="99">
        <f>IF(ISBLANK(F44),"",(IF(LEFT(F44,1)="-",1,0)+IF(LEFT(G44,1)="-",1,0)+IF(LEFT(H44,1)="-",1,0)+IF(LEFT(I44,1)="-",1,0)+IF(LEFT(J44,1)="-",1,0)))</f>
        <v>2</v>
      </c>
      <c r="M44" s="100">
        <f t="shared" si="1"/>
        <v>1</v>
      </c>
      <c r="N44" s="101">
        <f t="shared" si="1"/>
      </c>
      <c r="O44" s="65"/>
      <c r="Q44" s="68"/>
      <c r="R44" s="68"/>
    </row>
    <row r="45" spans="1:18" ht="18" customHeight="1">
      <c r="A45" s="65"/>
      <c r="B45" s="104" t="s">
        <v>86</v>
      </c>
      <c r="C45" s="105" t="str">
        <f>IF(C39&gt;"",C39&amp;" / "&amp;C40,"")</f>
        <v>Kaj Blomfelt  / Pentti Vihervaara</v>
      </c>
      <c r="D45" s="106" t="str">
        <f>IF(G39&gt;"",G39&amp;" / "&amp;G40,"")</f>
        <v>Yrjö Kerttula  / Ingvar Söderström</v>
      </c>
      <c r="E45" s="107"/>
      <c r="F45" s="108">
        <v>2</v>
      </c>
      <c r="G45" s="109">
        <v>7</v>
      </c>
      <c r="H45" s="110">
        <v>6</v>
      </c>
      <c r="I45" s="110"/>
      <c r="J45" s="110"/>
      <c r="K45" s="98">
        <f>IF(ISBLANK(F45),"",COUNTIF(F45:J45,"&gt;=0"))</f>
        <v>3</v>
      </c>
      <c r="L45" s="99">
        <f>IF(ISBLANK(F45),"",(IF(LEFT(F45,1)="-",1,0)+IF(LEFT(G45,1)="-",1,0)+IF(LEFT(H45,1)="-",1,0)+IF(LEFT(I45,1)="-",1,0)+IF(LEFT(J45,1)="-",1,0)))</f>
        <v>0</v>
      </c>
      <c r="M45" s="100">
        <f t="shared" si="1"/>
        <v>1</v>
      </c>
      <c r="N45" s="101">
        <f t="shared" si="1"/>
      </c>
      <c r="O45" s="65"/>
      <c r="Q45" s="68"/>
      <c r="R45" s="68"/>
    </row>
    <row r="46" spans="1:18" ht="18" customHeight="1">
      <c r="A46" s="65"/>
      <c r="B46" s="94" t="s">
        <v>87</v>
      </c>
      <c r="C46" s="95" t="str">
        <f>IF(+C36&gt;"",C36&amp;" - "&amp;G37,"")</f>
        <v>Kaj Blomfelt  - Ingvar Söderström</v>
      </c>
      <c r="D46" s="102"/>
      <c r="E46" s="96"/>
      <c r="F46" s="111"/>
      <c r="G46" s="97"/>
      <c r="H46" s="97"/>
      <c r="I46" s="97"/>
      <c r="J46" s="97"/>
      <c r="K46" s="98">
        <f>IF(ISBLANK(F46),"",COUNTIF(F46:J46,"&gt;=0"))</f>
      </c>
      <c r="L46" s="99">
        <f>IF(ISBLANK(F46),"",(IF(LEFT(F46,1)="-",1,0)+IF(LEFT(G46,1)="-",1,0)+IF(LEFT(H46,1)="-",1,0)+IF(LEFT(I46,1)="-",1,0)+IF(LEFT(J46,1)="-",1,0)))</f>
      </c>
      <c r="M46" s="100">
        <f t="shared" si="1"/>
      </c>
      <c r="N46" s="101">
        <f t="shared" si="1"/>
      </c>
      <c r="O46" s="65"/>
      <c r="Q46" s="68"/>
      <c r="R46" s="68"/>
    </row>
    <row r="47" spans="1:18" ht="18" customHeight="1">
      <c r="A47" s="65"/>
      <c r="B47" s="94" t="s">
        <v>88</v>
      </c>
      <c r="C47" s="95" t="str">
        <f>IF(+C37&gt;"",C37&amp;" - "&amp;G36,"")</f>
        <v>Pentti Vihervaara - Yrjö Kerttula </v>
      </c>
      <c r="D47" s="102"/>
      <c r="E47" s="96"/>
      <c r="F47" s="97"/>
      <c r="G47" s="97"/>
      <c r="H47" s="97"/>
      <c r="I47" s="97"/>
      <c r="J47" s="97"/>
      <c r="K47" s="98">
        <f>IF(ISBLANK(F47),"",COUNTIF(F47:J47,"&gt;=0"))</f>
      </c>
      <c r="L47" s="112">
        <f>IF(ISBLANK(F47),"",(IF(LEFT(F47,1)="-",1,0)+IF(LEFT(G47,1)="-",1,0)+IF(LEFT(H47,1)="-",1,0)+IF(LEFT(I47,1)="-",1,0)+IF(LEFT(J47,1)="-",1,0)))</f>
      </c>
      <c r="M47" s="100">
        <f t="shared" si="1"/>
      </c>
      <c r="N47" s="101">
        <f t="shared" si="1"/>
      </c>
      <c r="O47" s="65"/>
      <c r="Q47" s="68"/>
      <c r="R47" s="68"/>
    </row>
    <row r="48" spans="1:18" ht="15.75">
      <c r="A48" s="60"/>
      <c r="B48" s="62"/>
      <c r="C48" s="62"/>
      <c r="D48" s="62"/>
      <c r="E48" s="62"/>
      <c r="F48" s="62"/>
      <c r="G48" s="62"/>
      <c r="H48" s="62"/>
      <c r="I48" s="113" t="s">
        <v>89</v>
      </c>
      <c r="J48" s="114"/>
      <c r="K48" s="115">
        <f>IF(ISBLANK(D43),"",SUM(K43:K47))</f>
      </c>
      <c r="L48" s="115">
        <f>IF(ISBLANK(E43),"",SUM(L43:L47))</f>
      </c>
      <c r="M48" s="116">
        <f>IF(ISBLANK(F43),"",SUM(M43:M47))</f>
        <v>3</v>
      </c>
      <c r="N48" s="117">
        <f>IF(ISBLANK(F43),"",SUM(N43:N47))</f>
        <v>0</v>
      </c>
      <c r="O48" s="65"/>
      <c r="Q48" s="68"/>
      <c r="R48" s="68"/>
    </row>
    <row r="49" spans="1:18" ht="15">
      <c r="A49" s="60"/>
      <c r="B49" s="61" t="s">
        <v>90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73"/>
      <c r="Q49" s="68"/>
      <c r="R49" s="68"/>
    </row>
    <row r="50" spans="1:18" ht="15">
      <c r="A50" s="60"/>
      <c r="B50" s="118" t="s">
        <v>91</v>
      </c>
      <c r="C50" s="118"/>
      <c r="D50" s="118" t="s">
        <v>92</v>
      </c>
      <c r="E50" s="119"/>
      <c r="F50" s="118"/>
      <c r="G50" s="118" t="s">
        <v>93</v>
      </c>
      <c r="H50" s="119"/>
      <c r="I50" s="118"/>
      <c r="J50" s="52" t="s">
        <v>94</v>
      </c>
      <c r="K50" s="1"/>
      <c r="L50" s="62"/>
      <c r="M50" s="62"/>
      <c r="N50" s="62"/>
      <c r="O50" s="73"/>
      <c r="Q50" s="68"/>
      <c r="R50" s="68"/>
    </row>
    <row r="51" spans="1:18" ht="18">
      <c r="A51" s="60"/>
      <c r="B51" s="62"/>
      <c r="C51" s="62"/>
      <c r="D51" s="62"/>
      <c r="E51" s="62"/>
      <c r="F51" s="62"/>
      <c r="G51" s="62"/>
      <c r="H51" s="62"/>
      <c r="I51" s="62"/>
      <c r="J51" s="131" t="str">
        <f>IF(M48=3,C35,IF(N48=3,G35,""))</f>
        <v>MARATON</v>
      </c>
      <c r="K51" s="131"/>
      <c r="L51" s="131"/>
      <c r="M51" s="131"/>
      <c r="N51" s="131"/>
      <c r="O51" s="65"/>
      <c r="Q51" s="68"/>
      <c r="R51" s="68"/>
    </row>
    <row r="52" spans="1:18" ht="18">
      <c r="A52" s="120"/>
      <c r="B52" s="121"/>
      <c r="C52" s="121"/>
      <c r="D52" s="121"/>
      <c r="E52" s="121"/>
      <c r="F52" s="121"/>
      <c r="G52" s="121"/>
      <c r="H52" s="121"/>
      <c r="I52" s="121"/>
      <c r="J52" s="122"/>
      <c r="K52" s="122"/>
      <c r="L52" s="122"/>
      <c r="M52" s="122"/>
      <c r="N52" s="122"/>
      <c r="O52" s="123"/>
      <c r="Q52" s="68"/>
      <c r="R52" s="68"/>
    </row>
    <row r="55" spans="1:17" ht="15.75">
      <c r="A55" s="56"/>
      <c r="B55" s="57"/>
      <c r="C55" s="3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Q55" s="45" t="s">
        <v>50</v>
      </c>
    </row>
    <row r="56" spans="1:17" ht="15.75">
      <c r="A56" s="60"/>
      <c r="B56" s="1"/>
      <c r="C56" s="61" t="s">
        <v>51</v>
      </c>
      <c r="D56" s="62"/>
      <c r="E56" s="62"/>
      <c r="F56" s="1"/>
      <c r="G56" s="63" t="s">
        <v>52</v>
      </c>
      <c r="H56" s="64"/>
      <c r="I56" s="124" t="s">
        <v>0</v>
      </c>
      <c r="J56" s="124"/>
      <c r="K56" s="124"/>
      <c r="L56" s="124"/>
      <c r="M56" s="124"/>
      <c r="N56" s="124"/>
      <c r="O56" s="65"/>
      <c r="Q56" s="45" t="s">
        <v>53</v>
      </c>
    </row>
    <row r="57" spans="1:18" ht="17.25" customHeight="1">
      <c r="A57" s="60"/>
      <c r="B57" s="66"/>
      <c r="C57" s="67" t="s">
        <v>54</v>
      </c>
      <c r="D57" s="62"/>
      <c r="E57" s="62"/>
      <c r="F57" s="1"/>
      <c r="G57" s="63" t="s">
        <v>55</v>
      </c>
      <c r="H57" s="64"/>
      <c r="I57" s="124" t="s">
        <v>42</v>
      </c>
      <c r="J57" s="124"/>
      <c r="K57" s="124"/>
      <c r="L57" s="124"/>
      <c r="M57" s="124"/>
      <c r="N57" s="124"/>
      <c r="O57" s="65"/>
      <c r="Q57" s="68"/>
      <c r="R57" s="68"/>
    </row>
    <row r="58" spans="1:18" ht="15">
      <c r="A58" s="60"/>
      <c r="B58" s="62"/>
      <c r="C58" s="69" t="s">
        <v>56</v>
      </c>
      <c r="D58" s="62"/>
      <c r="E58" s="62"/>
      <c r="F58" s="62"/>
      <c r="G58" s="63" t="s">
        <v>57</v>
      </c>
      <c r="H58" s="70"/>
      <c r="I58" s="125">
        <v>70</v>
      </c>
      <c r="J58" s="125"/>
      <c r="K58" s="125"/>
      <c r="L58" s="125"/>
      <c r="M58" s="125"/>
      <c r="N58" s="125"/>
      <c r="O58" s="65"/>
      <c r="Q58" s="68"/>
      <c r="R58" s="68"/>
    </row>
    <row r="59" spans="1:18" ht="15.75">
      <c r="A59" s="60"/>
      <c r="B59" s="62"/>
      <c r="C59" s="62"/>
      <c r="D59" s="62"/>
      <c r="E59" s="62"/>
      <c r="F59" s="62"/>
      <c r="G59" s="63" t="s">
        <v>59</v>
      </c>
      <c r="H59" s="64"/>
      <c r="I59" s="126">
        <v>41209</v>
      </c>
      <c r="J59" s="126"/>
      <c r="K59" s="126"/>
      <c r="L59" s="71" t="s">
        <v>60</v>
      </c>
      <c r="M59" s="127" t="s">
        <v>114</v>
      </c>
      <c r="N59" s="127"/>
      <c r="O59" s="65"/>
      <c r="Q59" s="68"/>
      <c r="R59" s="68"/>
    </row>
    <row r="60" spans="1:18" ht="15">
      <c r="A60" s="60"/>
      <c r="B60" s="1"/>
      <c r="C60" s="72" t="s">
        <v>62</v>
      </c>
      <c r="D60" s="62"/>
      <c r="E60" s="62"/>
      <c r="F60" s="62"/>
      <c r="G60" s="72" t="s">
        <v>62</v>
      </c>
      <c r="H60" s="62"/>
      <c r="I60" s="62"/>
      <c r="J60" s="62"/>
      <c r="K60" s="62"/>
      <c r="L60" s="62"/>
      <c r="M60" s="62"/>
      <c r="N60" s="62"/>
      <c r="O60" s="73"/>
      <c r="Q60" s="68"/>
      <c r="R60" s="68"/>
    </row>
    <row r="61" spans="1:18" ht="15.75">
      <c r="A61" s="65"/>
      <c r="B61" s="74" t="s">
        <v>63</v>
      </c>
      <c r="C61" s="128" t="s">
        <v>17</v>
      </c>
      <c r="D61" s="128"/>
      <c r="E61" s="75"/>
      <c r="F61" s="76" t="s">
        <v>64</v>
      </c>
      <c r="G61" s="128" t="s">
        <v>7</v>
      </c>
      <c r="H61" s="128"/>
      <c r="I61" s="128"/>
      <c r="J61" s="128"/>
      <c r="K61" s="128"/>
      <c r="L61" s="128"/>
      <c r="M61" s="128"/>
      <c r="N61" s="128"/>
      <c r="O61" s="65"/>
      <c r="Q61" s="68"/>
      <c r="R61" s="68"/>
    </row>
    <row r="62" spans="1:18" ht="15">
      <c r="A62" s="65"/>
      <c r="B62" s="77" t="s">
        <v>65</v>
      </c>
      <c r="C62" s="129" t="s">
        <v>155</v>
      </c>
      <c r="D62" s="129"/>
      <c r="E62" s="78"/>
      <c r="F62" s="79" t="s">
        <v>67</v>
      </c>
      <c r="G62" s="129" t="s">
        <v>150</v>
      </c>
      <c r="H62" s="129"/>
      <c r="I62" s="129"/>
      <c r="J62" s="129"/>
      <c r="K62" s="129"/>
      <c r="L62" s="129"/>
      <c r="M62" s="129"/>
      <c r="N62" s="129"/>
      <c r="O62" s="65"/>
      <c r="Q62" s="68"/>
      <c r="R62" s="68"/>
    </row>
    <row r="63" spans="1:18" ht="15">
      <c r="A63" s="65"/>
      <c r="B63" s="80" t="s">
        <v>69</v>
      </c>
      <c r="C63" s="129" t="s">
        <v>153</v>
      </c>
      <c r="D63" s="129"/>
      <c r="E63" s="78"/>
      <c r="F63" s="81" t="s">
        <v>71</v>
      </c>
      <c r="G63" s="129" t="s">
        <v>149</v>
      </c>
      <c r="H63" s="129"/>
      <c r="I63" s="129"/>
      <c r="J63" s="129"/>
      <c r="K63" s="129"/>
      <c r="L63" s="129"/>
      <c r="M63" s="129"/>
      <c r="N63" s="129"/>
      <c r="O63" s="65"/>
      <c r="Q63" s="68"/>
      <c r="R63" s="68"/>
    </row>
    <row r="64" spans="1:18" ht="15">
      <c r="A64" s="60"/>
      <c r="B64" s="82" t="s">
        <v>73</v>
      </c>
      <c r="C64" s="83"/>
      <c r="D64" s="84"/>
      <c r="E64" s="85"/>
      <c r="F64" s="82" t="s">
        <v>73</v>
      </c>
      <c r="G64" s="86"/>
      <c r="H64" s="86"/>
      <c r="I64" s="86"/>
      <c r="J64" s="86"/>
      <c r="K64" s="86"/>
      <c r="L64" s="86"/>
      <c r="M64" s="86"/>
      <c r="N64" s="86"/>
      <c r="O64" s="73"/>
      <c r="Q64" s="68"/>
      <c r="R64" s="68"/>
    </row>
    <row r="65" spans="1:18" ht="15">
      <c r="A65" s="65"/>
      <c r="B65" s="77"/>
      <c r="C65" s="129" t="s">
        <v>155</v>
      </c>
      <c r="D65" s="129"/>
      <c r="E65" s="78"/>
      <c r="F65" s="79"/>
      <c r="G65" s="129" t="s">
        <v>150</v>
      </c>
      <c r="H65" s="129"/>
      <c r="I65" s="129"/>
      <c r="J65" s="129"/>
      <c r="K65" s="129"/>
      <c r="L65" s="129"/>
      <c r="M65" s="129"/>
      <c r="N65" s="129"/>
      <c r="O65" s="65"/>
      <c r="Q65" s="68"/>
      <c r="R65" s="68"/>
    </row>
    <row r="66" spans="1:18" ht="15">
      <c r="A66" s="65"/>
      <c r="B66" s="87"/>
      <c r="C66" s="129" t="s">
        <v>153</v>
      </c>
      <c r="D66" s="129"/>
      <c r="E66" s="78"/>
      <c r="F66" s="88"/>
      <c r="G66" s="129" t="s">
        <v>149</v>
      </c>
      <c r="H66" s="129"/>
      <c r="I66" s="129"/>
      <c r="J66" s="129"/>
      <c r="K66" s="129"/>
      <c r="L66" s="129"/>
      <c r="M66" s="129"/>
      <c r="N66" s="129"/>
      <c r="O66" s="65"/>
      <c r="Q66" s="68"/>
      <c r="R66" s="68"/>
    </row>
    <row r="67" spans="1:18" ht="15.75">
      <c r="A67" s="60"/>
      <c r="B67" s="62"/>
      <c r="C67" s="62"/>
      <c r="D67" s="62"/>
      <c r="E67" s="62"/>
      <c r="F67" s="89" t="s">
        <v>74</v>
      </c>
      <c r="G67" s="72"/>
      <c r="H67" s="72"/>
      <c r="I67" s="72"/>
      <c r="J67" s="62"/>
      <c r="K67" s="62"/>
      <c r="L67" s="62"/>
      <c r="M67" s="90"/>
      <c r="N67" s="1"/>
      <c r="O67" s="73"/>
      <c r="Q67" s="68"/>
      <c r="R67" s="68"/>
    </row>
    <row r="68" spans="1:18" ht="15">
      <c r="A68" s="60"/>
      <c r="B68" s="91" t="s">
        <v>75</v>
      </c>
      <c r="C68" s="62"/>
      <c r="D68" s="62"/>
      <c r="E68" s="62"/>
      <c r="F68" s="92" t="s">
        <v>76</v>
      </c>
      <c r="G68" s="92" t="s">
        <v>77</v>
      </c>
      <c r="H68" s="92" t="s">
        <v>78</v>
      </c>
      <c r="I68" s="92" t="s">
        <v>79</v>
      </c>
      <c r="J68" s="92" t="s">
        <v>80</v>
      </c>
      <c r="K68" s="130" t="s">
        <v>81</v>
      </c>
      <c r="L68" s="130"/>
      <c r="M68" s="93" t="s">
        <v>82</v>
      </c>
      <c r="N68" s="93" t="s">
        <v>83</v>
      </c>
      <c r="O68" s="65"/>
      <c r="R68" s="68"/>
    </row>
    <row r="69" spans="1:18" ht="18" customHeight="1">
      <c r="A69" s="65"/>
      <c r="B69" s="94" t="s">
        <v>84</v>
      </c>
      <c r="C69" s="95" t="str">
        <f>IF(C62&gt;"",C62&amp;" - "&amp;G62,"")</f>
        <v>Pentti Niukkanen - Yrjö  Huotari </v>
      </c>
      <c r="D69" s="95"/>
      <c r="E69" s="96"/>
      <c r="F69" s="97">
        <v>-12</v>
      </c>
      <c r="G69" s="97">
        <v>7</v>
      </c>
      <c r="H69" s="97">
        <v>-10</v>
      </c>
      <c r="I69" s="97">
        <v>-8</v>
      </c>
      <c r="J69" s="97"/>
      <c r="K69" s="98">
        <f>IF(ISBLANK(F69),"",COUNTIF(F69:J69,"&gt;=0"))</f>
        <v>1</v>
      </c>
      <c r="L69" s="99">
        <f>IF(ISBLANK(F69),"",(IF(LEFT(F69,1)="-",1,0)+IF(LEFT(G69,1)="-",1,0)+IF(LEFT(H69,1)="-",1,0)+IF(LEFT(I69,1)="-",1,0)+IF(LEFT(J69,1)="-",1,0)))</f>
        <v>3</v>
      </c>
      <c r="M69" s="100">
        <f aca="true" t="shared" si="2" ref="M69:N73">IF(K69=3,1,"")</f>
      </c>
      <c r="N69" s="101">
        <f t="shared" si="2"/>
        <v>1</v>
      </c>
      <c r="O69" s="65"/>
      <c r="Q69" s="68"/>
      <c r="R69" s="68"/>
    </row>
    <row r="70" spans="1:18" ht="18" customHeight="1">
      <c r="A70" s="65"/>
      <c r="B70" s="94" t="s">
        <v>85</v>
      </c>
      <c r="C70" s="95" t="str">
        <f>IF(C63&gt;"",C63&amp;" - "&amp;G63,"")</f>
        <v>Veikko Väisänen - Kai Merimaa</v>
      </c>
      <c r="D70" s="102"/>
      <c r="E70" s="96"/>
      <c r="F70" s="103">
        <v>-7</v>
      </c>
      <c r="G70" s="97">
        <v>-7</v>
      </c>
      <c r="H70" s="97">
        <v>-10</v>
      </c>
      <c r="I70" s="97"/>
      <c r="J70" s="97"/>
      <c r="K70" s="98">
        <f>IF(ISBLANK(F70),"",COUNTIF(F70:J70,"&gt;=0"))</f>
        <v>0</v>
      </c>
      <c r="L70" s="99">
        <f>IF(ISBLANK(F70),"",(IF(LEFT(F70,1)="-",1,0)+IF(LEFT(G70,1)="-",1,0)+IF(LEFT(H70,1)="-",1,0)+IF(LEFT(I70,1)="-",1,0)+IF(LEFT(J70,1)="-",1,0)))</f>
        <v>3</v>
      </c>
      <c r="M70" s="100">
        <f t="shared" si="2"/>
      </c>
      <c r="N70" s="101">
        <f t="shared" si="2"/>
        <v>1</v>
      </c>
      <c r="O70" s="65"/>
      <c r="Q70" s="68"/>
      <c r="R70" s="68"/>
    </row>
    <row r="71" spans="1:18" ht="18" customHeight="1">
      <c r="A71" s="65"/>
      <c r="B71" s="104" t="s">
        <v>86</v>
      </c>
      <c r="C71" s="105" t="str">
        <f>IF(C65&gt;"",C65&amp;" / "&amp;C66,"")</f>
        <v>Pentti Niukkanen / Veikko Väisänen</v>
      </c>
      <c r="D71" s="106" t="str">
        <f>IF(G65&gt;"",G65&amp;" / "&amp;G66,"")</f>
        <v>Yrjö  Huotari  / Kai Merimaa</v>
      </c>
      <c r="E71" s="107"/>
      <c r="F71" s="108">
        <v>11</v>
      </c>
      <c r="G71" s="109">
        <v>-5</v>
      </c>
      <c r="H71" s="110">
        <v>-6</v>
      </c>
      <c r="I71" s="110">
        <v>10</v>
      </c>
      <c r="J71" s="110">
        <v>9</v>
      </c>
      <c r="K71" s="98">
        <f>IF(ISBLANK(F71),"",COUNTIF(F71:J71,"&gt;=0"))</f>
        <v>3</v>
      </c>
      <c r="L71" s="99">
        <f>IF(ISBLANK(F71),"",(IF(LEFT(F71,1)="-",1,0)+IF(LEFT(G71,1)="-",1,0)+IF(LEFT(H71,1)="-",1,0)+IF(LEFT(I71,1)="-",1,0)+IF(LEFT(J71,1)="-",1,0)))</f>
        <v>2</v>
      </c>
      <c r="M71" s="100">
        <f t="shared" si="2"/>
        <v>1</v>
      </c>
      <c r="N71" s="101">
        <f t="shared" si="2"/>
      </c>
      <c r="O71" s="65"/>
      <c r="Q71" s="68"/>
      <c r="R71" s="68"/>
    </row>
    <row r="72" spans="1:18" ht="18" customHeight="1">
      <c r="A72" s="65"/>
      <c r="B72" s="94" t="s">
        <v>87</v>
      </c>
      <c r="C72" s="95" t="str">
        <f>IF(+C62&gt;"",C62&amp;" - "&amp;G63,"")</f>
        <v>Pentti Niukkanen - Kai Merimaa</v>
      </c>
      <c r="D72" s="102"/>
      <c r="E72" s="96"/>
      <c r="F72" s="111">
        <v>-6</v>
      </c>
      <c r="G72" s="97">
        <v>9</v>
      </c>
      <c r="H72" s="97">
        <v>-8</v>
      </c>
      <c r="I72" s="97">
        <v>-4</v>
      </c>
      <c r="J72" s="97"/>
      <c r="K72" s="98">
        <f>IF(ISBLANK(F72),"",COUNTIF(F72:J72,"&gt;=0"))</f>
        <v>1</v>
      </c>
      <c r="L72" s="99">
        <f>IF(ISBLANK(F72),"",(IF(LEFT(F72,1)="-",1,0)+IF(LEFT(G72,1)="-",1,0)+IF(LEFT(H72,1)="-",1,0)+IF(LEFT(I72,1)="-",1,0)+IF(LEFT(J72,1)="-",1,0)))</f>
        <v>3</v>
      </c>
      <c r="M72" s="100">
        <f t="shared" si="2"/>
      </c>
      <c r="N72" s="101">
        <f t="shared" si="2"/>
        <v>1</v>
      </c>
      <c r="O72" s="65"/>
      <c r="Q72" s="68"/>
      <c r="R72" s="68"/>
    </row>
    <row r="73" spans="1:18" ht="18" customHeight="1">
      <c r="A73" s="65"/>
      <c r="B73" s="94" t="s">
        <v>88</v>
      </c>
      <c r="C73" s="95" t="str">
        <f>IF(+C63&gt;"",C63&amp;" - "&amp;G62,"")</f>
        <v>Veikko Väisänen - Yrjö  Huotari </v>
      </c>
      <c r="D73" s="102"/>
      <c r="E73" s="96"/>
      <c r="F73" s="97"/>
      <c r="G73" s="97"/>
      <c r="H73" s="97"/>
      <c r="I73" s="97"/>
      <c r="J73" s="97"/>
      <c r="K73" s="98">
        <f>IF(ISBLANK(F73),"",COUNTIF(F73:J73,"&gt;=0"))</f>
      </c>
      <c r="L73" s="112">
        <f>IF(ISBLANK(F73),"",(IF(LEFT(F73,1)="-",1,0)+IF(LEFT(G73,1)="-",1,0)+IF(LEFT(H73,1)="-",1,0)+IF(LEFT(I73,1)="-",1,0)+IF(LEFT(J73,1)="-",1,0)))</f>
      </c>
      <c r="M73" s="100">
        <f t="shared" si="2"/>
      </c>
      <c r="N73" s="101">
        <f t="shared" si="2"/>
      </c>
      <c r="O73" s="65"/>
      <c r="Q73" s="68"/>
      <c r="R73" s="68"/>
    </row>
    <row r="74" spans="1:18" ht="15.75">
      <c r="A74" s="60"/>
      <c r="B74" s="62"/>
      <c r="C74" s="62"/>
      <c r="D74" s="62"/>
      <c r="E74" s="62"/>
      <c r="F74" s="62"/>
      <c r="G74" s="62"/>
      <c r="H74" s="62"/>
      <c r="I74" s="113" t="s">
        <v>89</v>
      </c>
      <c r="J74" s="114"/>
      <c r="K74" s="115">
        <f>IF(ISBLANK(D69),"",SUM(K69:K73))</f>
      </c>
      <c r="L74" s="115">
        <f>IF(ISBLANK(E69),"",SUM(L69:L73))</f>
      </c>
      <c r="M74" s="116">
        <f>IF(ISBLANK(F69),"",SUM(M69:M73))</f>
        <v>1</v>
      </c>
      <c r="N74" s="117">
        <f>IF(ISBLANK(F69),"",SUM(N69:N73))</f>
        <v>3</v>
      </c>
      <c r="O74" s="65"/>
      <c r="Q74" s="68"/>
      <c r="R74" s="68"/>
    </row>
    <row r="75" spans="1:18" ht="15">
      <c r="A75" s="60"/>
      <c r="B75" s="61" t="s">
        <v>90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73"/>
      <c r="Q75" s="68"/>
      <c r="R75" s="68"/>
    </row>
    <row r="76" spans="1:18" ht="15">
      <c r="A76" s="60"/>
      <c r="B76" s="118" t="s">
        <v>91</v>
      </c>
      <c r="C76" s="118"/>
      <c r="D76" s="118" t="s">
        <v>92</v>
      </c>
      <c r="E76" s="119"/>
      <c r="F76" s="118"/>
      <c r="G76" s="118" t="s">
        <v>93</v>
      </c>
      <c r="H76" s="119"/>
      <c r="I76" s="118"/>
      <c r="J76" s="52" t="s">
        <v>94</v>
      </c>
      <c r="K76" s="1"/>
      <c r="L76" s="62"/>
      <c r="M76" s="62"/>
      <c r="N76" s="62"/>
      <c r="O76" s="73"/>
      <c r="Q76" s="68"/>
      <c r="R76" s="68"/>
    </row>
    <row r="77" spans="1:18" ht="18">
      <c r="A77" s="60"/>
      <c r="B77" s="62"/>
      <c r="C77" s="62"/>
      <c r="D77" s="62"/>
      <c r="E77" s="62"/>
      <c r="F77" s="62"/>
      <c r="G77" s="62"/>
      <c r="H77" s="62"/>
      <c r="I77" s="62"/>
      <c r="J77" s="131" t="str">
        <f>IF(M74=3,C61,IF(N74=3,G61,""))</f>
        <v>Wega</v>
      </c>
      <c r="K77" s="131"/>
      <c r="L77" s="131"/>
      <c r="M77" s="131"/>
      <c r="N77" s="131"/>
      <c r="O77" s="65"/>
      <c r="Q77" s="68"/>
      <c r="R77" s="68"/>
    </row>
    <row r="78" spans="1:18" ht="18">
      <c r="A78" s="120"/>
      <c r="B78" s="121"/>
      <c r="C78" s="121"/>
      <c r="D78" s="121"/>
      <c r="E78" s="121"/>
      <c r="F78" s="121"/>
      <c r="G78" s="121"/>
      <c r="H78" s="121"/>
      <c r="I78" s="121"/>
      <c r="J78" s="122"/>
      <c r="K78" s="122"/>
      <c r="L78" s="122"/>
      <c r="M78" s="122"/>
      <c r="N78" s="122"/>
      <c r="O78" s="123"/>
      <c r="Q78" s="68"/>
      <c r="R78" s="68"/>
    </row>
    <row r="81" spans="1:17" ht="15.75">
      <c r="A81" s="56"/>
      <c r="B81" s="57"/>
      <c r="C81" s="35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  <c r="Q81" s="45" t="s">
        <v>50</v>
      </c>
    </row>
    <row r="82" spans="1:17" ht="15.75">
      <c r="A82" s="60"/>
      <c r="B82" s="1"/>
      <c r="C82" s="61" t="s">
        <v>51</v>
      </c>
      <c r="D82" s="62"/>
      <c r="E82" s="62"/>
      <c r="F82" s="1"/>
      <c r="G82" s="63" t="s">
        <v>52</v>
      </c>
      <c r="H82" s="64"/>
      <c r="I82" s="124" t="s">
        <v>0</v>
      </c>
      <c r="J82" s="124"/>
      <c r="K82" s="124"/>
      <c r="L82" s="124"/>
      <c r="M82" s="124"/>
      <c r="N82" s="124"/>
      <c r="O82" s="65"/>
      <c r="Q82" s="45" t="s">
        <v>53</v>
      </c>
    </row>
    <row r="83" spans="1:18" ht="17.25" customHeight="1">
      <c r="A83" s="60"/>
      <c r="B83" s="66"/>
      <c r="C83" s="67" t="s">
        <v>54</v>
      </c>
      <c r="D83" s="62"/>
      <c r="E83" s="62"/>
      <c r="F83" s="1"/>
      <c r="G83" s="63" t="s">
        <v>55</v>
      </c>
      <c r="H83" s="64"/>
      <c r="I83" s="124" t="s">
        <v>42</v>
      </c>
      <c r="J83" s="124"/>
      <c r="K83" s="124"/>
      <c r="L83" s="124"/>
      <c r="M83" s="124"/>
      <c r="N83" s="124"/>
      <c r="O83" s="65"/>
      <c r="Q83" s="68"/>
      <c r="R83" s="68"/>
    </row>
    <row r="84" spans="1:18" ht="15">
      <c r="A84" s="60"/>
      <c r="B84" s="62"/>
      <c r="C84" s="69" t="s">
        <v>56</v>
      </c>
      <c r="D84" s="62"/>
      <c r="E84" s="62"/>
      <c r="F84" s="62"/>
      <c r="G84" s="63" t="s">
        <v>57</v>
      </c>
      <c r="H84" s="70"/>
      <c r="I84" s="125">
        <v>70</v>
      </c>
      <c r="J84" s="125"/>
      <c r="K84" s="125"/>
      <c r="L84" s="125"/>
      <c r="M84" s="125"/>
      <c r="N84" s="125"/>
      <c r="O84" s="65"/>
      <c r="Q84" s="68"/>
      <c r="R84" s="68"/>
    </row>
    <row r="85" spans="1:18" ht="15.75">
      <c r="A85" s="60"/>
      <c r="B85" s="62"/>
      <c r="C85" s="62"/>
      <c r="D85" s="62"/>
      <c r="E85" s="62"/>
      <c r="F85" s="62"/>
      <c r="G85" s="63" t="s">
        <v>59</v>
      </c>
      <c r="H85" s="64"/>
      <c r="I85" s="126">
        <v>41209</v>
      </c>
      <c r="J85" s="126"/>
      <c r="K85" s="126"/>
      <c r="L85" s="71" t="s">
        <v>60</v>
      </c>
      <c r="M85" s="127" t="s">
        <v>114</v>
      </c>
      <c r="N85" s="127"/>
      <c r="O85" s="65"/>
      <c r="Q85" s="68"/>
      <c r="R85" s="68"/>
    </row>
    <row r="86" spans="1:18" ht="15">
      <c r="A86" s="60"/>
      <c r="B86" s="1"/>
      <c r="C86" s="72" t="s">
        <v>62</v>
      </c>
      <c r="D86" s="62"/>
      <c r="E86" s="62"/>
      <c r="F86" s="62"/>
      <c r="G86" s="72" t="s">
        <v>62</v>
      </c>
      <c r="H86" s="62"/>
      <c r="I86" s="62"/>
      <c r="J86" s="62"/>
      <c r="K86" s="62"/>
      <c r="L86" s="62"/>
      <c r="M86" s="62"/>
      <c r="N86" s="62"/>
      <c r="O86" s="73"/>
      <c r="Q86" s="68"/>
      <c r="R86" s="68"/>
    </row>
    <row r="87" spans="1:18" ht="15.75">
      <c r="A87" s="65"/>
      <c r="B87" s="74" t="s">
        <v>63</v>
      </c>
      <c r="C87" s="128" t="s">
        <v>156</v>
      </c>
      <c r="D87" s="128"/>
      <c r="E87" s="75"/>
      <c r="F87" s="76" t="s">
        <v>64</v>
      </c>
      <c r="G87" s="128" t="s">
        <v>20</v>
      </c>
      <c r="H87" s="128"/>
      <c r="I87" s="128"/>
      <c r="J87" s="128"/>
      <c r="K87" s="128"/>
      <c r="L87" s="128"/>
      <c r="M87" s="128"/>
      <c r="N87" s="128"/>
      <c r="O87" s="65"/>
      <c r="Q87" s="68"/>
      <c r="R87" s="68"/>
    </row>
    <row r="88" spans="1:18" ht="15">
      <c r="A88" s="65"/>
      <c r="B88" s="77" t="s">
        <v>65</v>
      </c>
      <c r="C88" s="129" t="s">
        <v>157</v>
      </c>
      <c r="D88" s="129"/>
      <c r="E88" s="78"/>
      <c r="F88" s="79" t="s">
        <v>67</v>
      </c>
      <c r="G88" s="129" t="s">
        <v>161</v>
      </c>
      <c r="H88" s="129"/>
      <c r="I88" s="129"/>
      <c r="J88" s="129"/>
      <c r="K88" s="129"/>
      <c r="L88" s="129"/>
      <c r="M88" s="129"/>
      <c r="N88" s="129"/>
      <c r="O88" s="65"/>
      <c r="Q88" s="68"/>
      <c r="R88" s="68"/>
    </row>
    <row r="89" spans="1:18" ht="15">
      <c r="A89" s="65"/>
      <c r="B89" s="80" t="s">
        <v>69</v>
      </c>
      <c r="C89" s="129" t="s">
        <v>159</v>
      </c>
      <c r="D89" s="129"/>
      <c r="E89" s="78"/>
      <c r="F89" s="81" t="s">
        <v>71</v>
      </c>
      <c r="G89" s="129" t="s">
        <v>162</v>
      </c>
      <c r="H89" s="129"/>
      <c r="I89" s="129"/>
      <c r="J89" s="129"/>
      <c r="K89" s="129"/>
      <c r="L89" s="129"/>
      <c r="M89" s="129"/>
      <c r="N89" s="129"/>
      <c r="O89" s="65"/>
      <c r="Q89" s="68"/>
      <c r="R89" s="68"/>
    </row>
    <row r="90" spans="1:18" ht="15">
      <c r="A90" s="60"/>
      <c r="B90" s="82" t="s">
        <v>73</v>
      </c>
      <c r="C90" s="83"/>
      <c r="D90" s="84"/>
      <c r="E90" s="85"/>
      <c r="F90" s="82" t="s">
        <v>73</v>
      </c>
      <c r="G90" s="86"/>
      <c r="H90" s="86"/>
      <c r="I90" s="86"/>
      <c r="J90" s="86"/>
      <c r="K90" s="86"/>
      <c r="L90" s="86"/>
      <c r="M90" s="86"/>
      <c r="N90" s="86"/>
      <c r="O90" s="73"/>
      <c r="Q90" s="68"/>
      <c r="R90" s="68"/>
    </row>
    <row r="91" spans="1:18" ht="15">
      <c r="A91" s="65"/>
      <c r="B91" s="77"/>
      <c r="C91" s="129" t="s">
        <v>157</v>
      </c>
      <c r="D91" s="129"/>
      <c r="E91" s="78"/>
      <c r="F91" s="79"/>
      <c r="G91" s="129" t="s">
        <v>161</v>
      </c>
      <c r="H91" s="129"/>
      <c r="I91" s="129"/>
      <c r="J91" s="129"/>
      <c r="K91" s="129"/>
      <c r="L91" s="129"/>
      <c r="M91" s="129"/>
      <c r="N91" s="129"/>
      <c r="O91" s="65"/>
      <c r="Q91" s="68"/>
      <c r="R91" s="68"/>
    </row>
    <row r="92" spans="1:18" ht="15">
      <c r="A92" s="65"/>
      <c r="B92" s="87"/>
      <c r="C92" s="129" t="s">
        <v>159</v>
      </c>
      <c r="D92" s="129"/>
      <c r="E92" s="78"/>
      <c r="F92" s="88"/>
      <c r="G92" s="129" t="s">
        <v>162</v>
      </c>
      <c r="H92" s="129"/>
      <c r="I92" s="129"/>
      <c r="J92" s="129"/>
      <c r="K92" s="129"/>
      <c r="L92" s="129"/>
      <c r="M92" s="129"/>
      <c r="N92" s="129"/>
      <c r="O92" s="65"/>
      <c r="Q92" s="68"/>
      <c r="R92" s="68"/>
    </row>
    <row r="93" spans="1:18" ht="15.75">
      <c r="A93" s="60"/>
      <c r="B93" s="62"/>
      <c r="C93" s="62"/>
      <c r="D93" s="62"/>
      <c r="E93" s="62"/>
      <c r="F93" s="89" t="s">
        <v>74</v>
      </c>
      <c r="G93" s="72"/>
      <c r="H93" s="72"/>
      <c r="I93" s="72"/>
      <c r="J93" s="62"/>
      <c r="K93" s="62"/>
      <c r="L93" s="62"/>
      <c r="M93" s="90"/>
      <c r="N93" s="1"/>
      <c r="O93" s="73"/>
      <c r="Q93" s="68"/>
      <c r="R93" s="68"/>
    </row>
    <row r="94" spans="1:18" ht="15">
      <c r="A94" s="60"/>
      <c r="B94" s="91" t="s">
        <v>75</v>
      </c>
      <c r="C94" s="62"/>
      <c r="D94" s="62"/>
      <c r="E94" s="62"/>
      <c r="F94" s="92" t="s">
        <v>76</v>
      </c>
      <c r="G94" s="92" t="s">
        <v>77</v>
      </c>
      <c r="H94" s="92" t="s">
        <v>78</v>
      </c>
      <c r="I94" s="92" t="s">
        <v>79</v>
      </c>
      <c r="J94" s="92" t="s">
        <v>80</v>
      </c>
      <c r="K94" s="130" t="s">
        <v>81</v>
      </c>
      <c r="L94" s="130"/>
      <c r="M94" s="93" t="s">
        <v>82</v>
      </c>
      <c r="N94" s="93" t="s">
        <v>83</v>
      </c>
      <c r="O94" s="65"/>
      <c r="R94" s="68"/>
    </row>
    <row r="95" spans="1:18" ht="18" customHeight="1">
      <c r="A95" s="65"/>
      <c r="B95" s="94" t="s">
        <v>84</v>
      </c>
      <c r="C95" s="95" t="str">
        <f>IF(C88&gt;"",C88&amp;" - "&amp;G88,"")</f>
        <v>Kaj Blomfelt  - Antti Kirveskari</v>
      </c>
      <c r="D95" s="95"/>
      <c r="E95" s="96"/>
      <c r="F95" s="97">
        <v>-7</v>
      </c>
      <c r="G95" s="97">
        <v>-8</v>
      </c>
      <c r="H95" s="97">
        <v>10</v>
      </c>
      <c r="I95" s="97">
        <v>-4</v>
      </c>
      <c r="J95" s="97"/>
      <c r="K95" s="98">
        <f>IF(ISBLANK(F95),"",COUNTIF(F95:J95,"&gt;=0"))</f>
        <v>1</v>
      </c>
      <c r="L95" s="99">
        <f>IF(ISBLANK(F95),"",(IF(LEFT(F95,1)="-",1,0)+IF(LEFT(G95,1)="-",1,0)+IF(LEFT(H95,1)="-",1,0)+IF(LEFT(I95,1)="-",1,0)+IF(LEFT(J95,1)="-",1,0)))</f>
        <v>3</v>
      </c>
      <c r="M95" s="100">
        <f aca="true" t="shared" si="3" ref="M95:N99">IF(K95=3,1,"")</f>
      </c>
      <c r="N95" s="101">
        <f t="shared" si="3"/>
        <v>1</v>
      </c>
      <c r="O95" s="65"/>
      <c r="Q95" s="68"/>
      <c r="R95" s="68"/>
    </row>
    <row r="96" spans="1:18" ht="18" customHeight="1">
      <c r="A96" s="65"/>
      <c r="B96" s="94" t="s">
        <v>85</v>
      </c>
      <c r="C96" s="95" t="str">
        <f>IF(C89&gt;"",C89&amp;" - "&amp;G89,"")</f>
        <v>Pentti Vihervaara - Jukka Leino</v>
      </c>
      <c r="D96" s="102"/>
      <c r="E96" s="96"/>
      <c r="F96" s="103">
        <v>-7</v>
      </c>
      <c r="G96" s="97">
        <v>-14</v>
      </c>
      <c r="H96" s="97">
        <v>-9</v>
      </c>
      <c r="I96" s="97"/>
      <c r="J96" s="97"/>
      <c r="K96" s="98">
        <f>IF(ISBLANK(F96),"",COUNTIF(F96:J96,"&gt;=0"))</f>
        <v>0</v>
      </c>
      <c r="L96" s="99">
        <f>IF(ISBLANK(F96),"",(IF(LEFT(F96,1)="-",1,0)+IF(LEFT(G96,1)="-",1,0)+IF(LEFT(H96,1)="-",1,0)+IF(LEFT(I96,1)="-",1,0)+IF(LEFT(J96,1)="-",1,0)))</f>
        <v>3</v>
      </c>
      <c r="M96" s="100">
        <f t="shared" si="3"/>
      </c>
      <c r="N96" s="101">
        <f t="shared" si="3"/>
        <v>1</v>
      </c>
      <c r="O96" s="65"/>
      <c r="Q96" s="68"/>
      <c r="R96" s="68"/>
    </row>
    <row r="97" spans="1:18" ht="18" customHeight="1">
      <c r="A97" s="65"/>
      <c r="B97" s="104" t="s">
        <v>86</v>
      </c>
      <c r="C97" s="105" t="str">
        <f>IF(C91&gt;"",C91&amp;" / "&amp;C92,"")</f>
        <v>Kaj Blomfelt  / Pentti Vihervaara</v>
      </c>
      <c r="D97" s="106" t="str">
        <f>IF(G91&gt;"",G91&amp;" / "&amp;G92,"")</f>
        <v>Antti Kirveskari / Jukka Leino</v>
      </c>
      <c r="E97" s="107"/>
      <c r="F97" s="108">
        <v>6</v>
      </c>
      <c r="G97" s="109">
        <v>11</v>
      </c>
      <c r="H97" s="110">
        <v>7</v>
      </c>
      <c r="I97" s="110"/>
      <c r="J97" s="110"/>
      <c r="K97" s="98">
        <f>IF(ISBLANK(F97),"",COUNTIF(F97:J97,"&gt;=0"))</f>
        <v>3</v>
      </c>
      <c r="L97" s="99">
        <f>IF(ISBLANK(F97),"",(IF(LEFT(F97,1)="-",1,0)+IF(LEFT(G97,1)="-",1,0)+IF(LEFT(H97,1)="-",1,0)+IF(LEFT(I97,1)="-",1,0)+IF(LEFT(J97,1)="-",1,0)))</f>
        <v>0</v>
      </c>
      <c r="M97" s="100">
        <f t="shared" si="3"/>
        <v>1</v>
      </c>
      <c r="N97" s="101">
        <f t="shared" si="3"/>
      </c>
      <c r="O97" s="65"/>
      <c r="Q97" s="68"/>
      <c r="R97" s="68"/>
    </row>
    <row r="98" spans="1:18" ht="18" customHeight="1">
      <c r="A98" s="65"/>
      <c r="B98" s="94" t="s">
        <v>87</v>
      </c>
      <c r="C98" s="95" t="str">
        <f>IF(+C88&gt;"",C88&amp;" - "&amp;G89,"")</f>
        <v>Kaj Blomfelt  - Jukka Leino</v>
      </c>
      <c r="D98" s="102"/>
      <c r="E98" s="96"/>
      <c r="F98" s="111">
        <v>-8</v>
      </c>
      <c r="G98" s="97">
        <v>10</v>
      </c>
      <c r="H98" s="97">
        <v>7</v>
      </c>
      <c r="I98" s="97">
        <v>9</v>
      </c>
      <c r="J98" s="97"/>
      <c r="K98" s="98">
        <f>IF(ISBLANK(F98),"",COUNTIF(F98:J98,"&gt;=0"))</f>
        <v>3</v>
      </c>
      <c r="L98" s="99">
        <f>IF(ISBLANK(F98),"",(IF(LEFT(F98,1)="-",1,0)+IF(LEFT(G98,1)="-",1,0)+IF(LEFT(H98,1)="-",1,0)+IF(LEFT(I98,1)="-",1,0)+IF(LEFT(J98,1)="-",1,0)))</f>
        <v>1</v>
      </c>
      <c r="M98" s="100">
        <f t="shared" si="3"/>
        <v>1</v>
      </c>
      <c r="N98" s="101">
        <f t="shared" si="3"/>
      </c>
      <c r="O98" s="65"/>
      <c r="Q98" s="68"/>
      <c r="R98" s="68"/>
    </row>
    <row r="99" spans="1:18" ht="18" customHeight="1">
      <c r="A99" s="65"/>
      <c r="B99" s="94" t="s">
        <v>88</v>
      </c>
      <c r="C99" s="95" t="str">
        <f>IF(+C89&gt;"",C89&amp;" - "&amp;G88,"")</f>
        <v>Pentti Vihervaara - Antti Kirveskari</v>
      </c>
      <c r="D99" s="102"/>
      <c r="E99" s="96"/>
      <c r="F99" s="97">
        <v>9</v>
      </c>
      <c r="G99" s="97">
        <v>-6</v>
      </c>
      <c r="H99" s="97">
        <v>5</v>
      </c>
      <c r="I99" s="97">
        <v>9</v>
      </c>
      <c r="J99" s="97"/>
      <c r="K99" s="98">
        <f>IF(ISBLANK(F99),"",COUNTIF(F99:J99,"&gt;=0"))</f>
        <v>3</v>
      </c>
      <c r="L99" s="112">
        <f>IF(ISBLANK(F99),"",(IF(LEFT(F99,1)="-",1,0)+IF(LEFT(G99,1)="-",1,0)+IF(LEFT(H99,1)="-",1,0)+IF(LEFT(I99,1)="-",1,0)+IF(LEFT(J99,1)="-",1,0)))</f>
        <v>1</v>
      </c>
      <c r="M99" s="100">
        <f t="shared" si="3"/>
        <v>1</v>
      </c>
      <c r="N99" s="101">
        <f t="shared" si="3"/>
      </c>
      <c r="O99" s="65"/>
      <c r="Q99" s="68"/>
      <c r="R99" s="68"/>
    </row>
    <row r="100" spans="1:18" ht="15.75">
      <c r="A100" s="60"/>
      <c r="B100" s="62"/>
      <c r="C100" s="62"/>
      <c r="D100" s="62"/>
      <c r="E100" s="62"/>
      <c r="F100" s="62"/>
      <c r="G100" s="62"/>
      <c r="H100" s="62"/>
      <c r="I100" s="113" t="s">
        <v>89</v>
      </c>
      <c r="J100" s="114"/>
      <c r="K100" s="115">
        <f>IF(ISBLANK(D95),"",SUM(K95:K99))</f>
      </c>
      <c r="L100" s="115">
        <f>IF(ISBLANK(E95),"",SUM(L95:L99))</f>
      </c>
      <c r="M100" s="116">
        <f>IF(ISBLANK(F95),"",SUM(M95:M99))</f>
        <v>3</v>
      </c>
      <c r="N100" s="117">
        <f>IF(ISBLANK(F95),"",SUM(N95:N99))</f>
        <v>2</v>
      </c>
      <c r="O100" s="65"/>
      <c r="Q100" s="68"/>
      <c r="R100" s="68"/>
    </row>
    <row r="101" spans="1:18" ht="15">
      <c r="A101" s="60"/>
      <c r="B101" s="61" t="s">
        <v>90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73"/>
      <c r="Q101" s="68"/>
      <c r="R101" s="68"/>
    </row>
    <row r="102" spans="1:18" ht="15">
      <c r="A102" s="60"/>
      <c r="B102" s="118" t="s">
        <v>91</v>
      </c>
      <c r="C102" s="118"/>
      <c r="D102" s="118" t="s">
        <v>92</v>
      </c>
      <c r="E102" s="119"/>
      <c r="F102" s="118"/>
      <c r="G102" s="118" t="s">
        <v>93</v>
      </c>
      <c r="H102" s="119"/>
      <c r="I102" s="118"/>
      <c r="J102" s="52" t="s">
        <v>94</v>
      </c>
      <c r="K102" s="1"/>
      <c r="L102" s="62"/>
      <c r="M102" s="62"/>
      <c r="N102" s="62"/>
      <c r="O102" s="73"/>
      <c r="Q102" s="68"/>
      <c r="R102" s="68"/>
    </row>
    <row r="103" spans="1:18" ht="18">
      <c r="A103" s="60"/>
      <c r="B103" s="62"/>
      <c r="C103" s="62"/>
      <c r="D103" s="62"/>
      <c r="E103" s="62"/>
      <c r="F103" s="62"/>
      <c r="G103" s="62"/>
      <c r="H103" s="62"/>
      <c r="I103" s="62"/>
      <c r="J103" s="131" t="str">
        <f>IF(M100=3,C87,IF(N100=3,G87,""))</f>
        <v>MARATON</v>
      </c>
      <c r="K103" s="131"/>
      <c r="L103" s="131"/>
      <c r="M103" s="131"/>
      <c r="N103" s="131"/>
      <c r="O103" s="65"/>
      <c r="Q103" s="68"/>
      <c r="R103" s="68"/>
    </row>
    <row r="104" spans="1:18" ht="18">
      <c r="A104" s="120"/>
      <c r="B104" s="121"/>
      <c r="C104" s="121"/>
      <c r="D104" s="121"/>
      <c r="E104" s="121"/>
      <c r="F104" s="121"/>
      <c r="G104" s="121"/>
      <c r="H104" s="121"/>
      <c r="I104" s="121"/>
      <c r="J104" s="122"/>
      <c r="K104" s="122"/>
      <c r="L104" s="122"/>
      <c r="M104" s="122"/>
      <c r="N104" s="122"/>
      <c r="O104" s="123"/>
      <c r="Q104" s="68"/>
      <c r="R104" s="68"/>
    </row>
    <row r="107" spans="1:17" ht="15.75">
      <c r="A107" s="56"/>
      <c r="B107" s="57"/>
      <c r="C107" s="35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9"/>
      <c r="Q107" s="45" t="s">
        <v>50</v>
      </c>
    </row>
    <row r="108" spans="1:17" ht="15.75">
      <c r="A108" s="60"/>
      <c r="B108" s="1"/>
      <c r="C108" s="61" t="s">
        <v>51</v>
      </c>
      <c r="D108" s="62"/>
      <c r="E108" s="62"/>
      <c r="F108" s="1"/>
      <c r="G108" s="63" t="s">
        <v>52</v>
      </c>
      <c r="H108" s="64"/>
      <c r="I108" s="124" t="s">
        <v>0</v>
      </c>
      <c r="J108" s="124"/>
      <c r="K108" s="124"/>
      <c r="L108" s="124"/>
      <c r="M108" s="124"/>
      <c r="N108" s="124"/>
      <c r="O108" s="65"/>
      <c r="Q108" s="45" t="s">
        <v>53</v>
      </c>
    </row>
    <row r="109" spans="1:18" ht="17.25" customHeight="1">
      <c r="A109" s="60"/>
      <c r="B109" s="66"/>
      <c r="C109" s="67" t="s">
        <v>54</v>
      </c>
      <c r="D109" s="62"/>
      <c r="E109" s="62"/>
      <c r="F109" s="1"/>
      <c r="G109" s="63" t="s">
        <v>55</v>
      </c>
      <c r="H109" s="64"/>
      <c r="I109" s="124" t="s">
        <v>42</v>
      </c>
      <c r="J109" s="124"/>
      <c r="K109" s="124"/>
      <c r="L109" s="124"/>
      <c r="M109" s="124"/>
      <c r="N109" s="124"/>
      <c r="O109" s="65"/>
      <c r="Q109" s="68"/>
      <c r="R109" s="68"/>
    </row>
    <row r="110" spans="1:18" ht="15">
      <c r="A110" s="60"/>
      <c r="B110" s="62"/>
      <c r="C110" s="69" t="s">
        <v>56</v>
      </c>
      <c r="D110" s="62"/>
      <c r="E110" s="62"/>
      <c r="F110" s="62"/>
      <c r="G110" s="63" t="s">
        <v>57</v>
      </c>
      <c r="H110" s="70"/>
      <c r="I110" s="125" t="s">
        <v>163</v>
      </c>
      <c r="J110" s="125"/>
      <c r="K110" s="125"/>
      <c r="L110" s="125"/>
      <c r="M110" s="125"/>
      <c r="N110" s="125"/>
      <c r="O110" s="65"/>
      <c r="Q110" s="68"/>
      <c r="R110" s="68"/>
    </row>
    <row r="111" spans="1:18" ht="15.75">
      <c r="A111" s="60"/>
      <c r="B111" s="62"/>
      <c r="C111" s="62"/>
      <c r="D111" s="62"/>
      <c r="E111" s="62"/>
      <c r="F111" s="62"/>
      <c r="G111" s="63" t="s">
        <v>59</v>
      </c>
      <c r="H111" s="64"/>
      <c r="I111" s="126">
        <v>41209</v>
      </c>
      <c r="J111" s="126"/>
      <c r="K111" s="126"/>
      <c r="L111" s="71" t="s">
        <v>60</v>
      </c>
      <c r="M111" s="127" t="s">
        <v>114</v>
      </c>
      <c r="N111" s="127"/>
      <c r="O111" s="65"/>
      <c r="Q111" s="68"/>
      <c r="R111" s="68"/>
    </row>
    <row r="112" spans="1:18" ht="15">
      <c r="A112" s="60"/>
      <c r="B112" s="1"/>
      <c r="C112" s="72" t="s">
        <v>62</v>
      </c>
      <c r="D112" s="62"/>
      <c r="E112" s="62"/>
      <c r="F112" s="62"/>
      <c r="G112" s="72" t="s">
        <v>62</v>
      </c>
      <c r="H112" s="62"/>
      <c r="I112" s="62"/>
      <c r="J112" s="62"/>
      <c r="K112" s="62"/>
      <c r="L112" s="62"/>
      <c r="M112" s="62"/>
      <c r="N112" s="62"/>
      <c r="O112" s="73"/>
      <c r="Q112" s="68"/>
      <c r="R112" s="68"/>
    </row>
    <row r="113" spans="1:18" ht="15.75">
      <c r="A113" s="65"/>
      <c r="B113" s="74" t="s">
        <v>63</v>
      </c>
      <c r="C113" s="128" t="s">
        <v>7</v>
      </c>
      <c r="D113" s="128"/>
      <c r="E113" s="75"/>
      <c r="F113" s="76" t="s">
        <v>64</v>
      </c>
      <c r="G113" s="128" t="s">
        <v>156</v>
      </c>
      <c r="H113" s="128"/>
      <c r="I113" s="128"/>
      <c r="J113" s="128"/>
      <c r="K113" s="128"/>
      <c r="L113" s="128"/>
      <c r="M113" s="128"/>
      <c r="N113" s="128"/>
      <c r="O113" s="65"/>
      <c r="Q113" s="68"/>
      <c r="R113" s="68"/>
    </row>
    <row r="114" spans="1:18" ht="15">
      <c r="A114" s="65"/>
      <c r="B114" s="77" t="s">
        <v>65</v>
      </c>
      <c r="C114" s="129" t="s">
        <v>149</v>
      </c>
      <c r="D114" s="129"/>
      <c r="E114" s="78"/>
      <c r="F114" s="79" t="s">
        <v>67</v>
      </c>
      <c r="G114" s="129" t="s">
        <v>157</v>
      </c>
      <c r="H114" s="129"/>
      <c r="I114" s="129"/>
      <c r="J114" s="129"/>
      <c r="K114" s="129"/>
      <c r="L114" s="129"/>
      <c r="M114" s="129"/>
      <c r="N114" s="129"/>
      <c r="O114" s="65"/>
      <c r="Q114" s="68"/>
      <c r="R114" s="68"/>
    </row>
    <row r="115" spans="1:18" ht="15">
      <c r="A115" s="65"/>
      <c r="B115" s="80" t="s">
        <v>69</v>
      </c>
      <c r="C115" s="129" t="s">
        <v>150</v>
      </c>
      <c r="D115" s="129"/>
      <c r="E115" s="78"/>
      <c r="F115" s="81" t="s">
        <v>71</v>
      </c>
      <c r="G115" s="129" t="s">
        <v>159</v>
      </c>
      <c r="H115" s="129"/>
      <c r="I115" s="129"/>
      <c r="J115" s="129"/>
      <c r="K115" s="129"/>
      <c r="L115" s="129"/>
      <c r="M115" s="129"/>
      <c r="N115" s="129"/>
      <c r="O115" s="65"/>
      <c r="Q115" s="68"/>
      <c r="R115" s="68"/>
    </row>
    <row r="116" spans="1:18" ht="15">
      <c r="A116" s="60"/>
      <c r="B116" s="82" t="s">
        <v>73</v>
      </c>
      <c r="C116" s="83"/>
      <c r="D116" s="84"/>
      <c r="E116" s="85"/>
      <c r="F116" s="82" t="s">
        <v>73</v>
      </c>
      <c r="G116" s="86"/>
      <c r="H116" s="86"/>
      <c r="I116" s="86"/>
      <c r="J116" s="86"/>
      <c r="K116" s="86"/>
      <c r="L116" s="86"/>
      <c r="M116" s="86"/>
      <c r="N116" s="86"/>
      <c r="O116" s="73"/>
      <c r="Q116" s="68"/>
      <c r="R116" s="68"/>
    </row>
    <row r="117" spans="1:18" ht="15">
      <c r="A117" s="65"/>
      <c r="B117" s="77"/>
      <c r="C117" s="129" t="s">
        <v>149</v>
      </c>
      <c r="D117" s="129"/>
      <c r="E117" s="78"/>
      <c r="F117" s="79"/>
      <c r="G117" s="129" t="s">
        <v>157</v>
      </c>
      <c r="H117" s="129"/>
      <c r="I117" s="129"/>
      <c r="J117" s="129"/>
      <c r="K117" s="129"/>
      <c r="L117" s="129"/>
      <c r="M117" s="129"/>
      <c r="N117" s="129"/>
      <c r="O117" s="65"/>
      <c r="Q117" s="68"/>
      <c r="R117" s="68"/>
    </row>
    <row r="118" spans="1:18" ht="15">
      <c r="A118" s="65"/>
      <c r="B118" s="87"/>
      <c r="C118" s="129" t="s">
        <v>150</v>
      </c>
      <c r="D118" s="129"/>
      <c r="E118" s="78"/>
      <c r="F118" s="88"/>
      <c r="G118" s="129" t="s">
        <v>159</v>
      </c>
      <c r="H118" s="129"/>
      <c r="I118" s="129"/>
      <c r="J118" s="129"/>
      <c r="K118" s="129"/>
      <c r="L118" s="129"/>
      <c r="M118" s="129"/>
      <c r="N118" s="129"/>
      <c r="O118" s="65"/>
      <c r="Q118" s="68"/>
      <c r="R118" s="68"/>
    </row>
    <row r="119" spans="1:18" ht="15.75">
      <c r="A119" s="60"/>
      <c r="B119" s="62"/>
      <c r="C119" s="62"/>
      <c r="D119" s="62"/>
      <c r="E119" s="62"/>
      <c r="F119" s="89" t="s">
        <v>74</v>
      </c>
      <c r="G119" s="72"/>
      <c r="H119" s="72"/>
      <c r="I119" s="72"/>
      <c r="J119" s="62"/>
      <c r="K119" s="62"/>
      <c r="L119" s="62"/>
      <c r="M119" s="90"/>
      <c r="N119" s="1"/>
      <c r="O119" s="73"/>
      <c r="Q119" s="68"/>
      <c r="R119" s="68"/>
    </row>
    <row r="120" spans="1:18" ht="15">
      <c r="A120" s="60"/>
      <c r="B120" s="91" t="s">
        <v>75</v>
      </c>
      <c r="C120" s="62"/>
      <c r="D120" s="62"/>
      <c r="E120" s="62"/>
      <c r="F120" s="92" t="s">
        <v>76</v>
      </c>
      <c r="G120" s="92" t="s">
        <v>77</v>
      </c>
      <c r="H120" s="92" t="s">
        <v>78</v>
      </c>
      <c r="I120" s="92" t="s">
        <v>79</v>
      </c>
      <c r="J120" s="92" t="s">
        <v>80</v>
      </c>
      <c r="K120" s="130" t="s">
        <v>81</v>
      </c>
      <c r="L120" s="130"/>
      <c r="M120" s="93" t="s">
        <v>82</v>
      </c>
      <c r="N120" s="93" t="s">
        <v>83</v>
      </c>
      <c r="O120" s="65"/>
      <c r="R120" s="68"/>
    </row>
    <row r="121" spans="1:18" ht="18" customHeight="1">
      <c r="A121" s="65"/>
      <c r="B121" s="94" t="s">
        <v>84</v>
      </c>
      <c r="C121" s="95" t="str">
        <f>IF(C114&gt;"",C114&amp;" - "&amp;G114,"")</f>
        <v>Kai Merimaa - Kaj Blomfelt </v>
      </c>
      <c r="D121" s="95"/>
      <c r="E121" s="96"/>
      <c r="F121" s="97">
        <v>-9</v>
      </c>
      <c r="G121" s="97">
        <v>-9</v>
      </c>
      <c r="H121" s="97">
        <v>-8</v>
      </c>
      <c r="I121" s="97"/>
      <c r="J121" s="97"/>
      <c r="K121" s="98">
        <f>IF(ISBLANK(F121),"",COUNTIF(F121:J121,"&gt;=0"))</f>
        <v>0</v>
      </c>
      <c r="L121" s="99">
        <f>IF(ISBLANK(F121),"",(IF(LEFT(F121,1)="-",1,0)+IF(LEFT(G121,1)="-",1,0)+IF(LEFT(H121,1)="-",1,0)+IF(LEFT(I121,1)="-",1,0)+IF(LEFT(J121,1)="-",1,0)))</f>
        <v>3</v>
      </c>
      <c r="M121" s="100">
        <f aca="true" t="shared" si="4" ref="M121:N125">IF(K121=3,1,"")</f>
      </c>
      <c r="N121" s="101">
        <f t="shared" si="4"/>
        <v>1</v>
      </c>
      <c r="O121" s="65"/>
      <c r="Q121" s="68"/>
      <c r="R121" s="68"/>
    </row>
    <row r="122" spans="1:18" ht="18" customHeight="1">
      <c r="A122" s="65"/>
      <c r="B122" s="94" t="s">
        <v>85</v>
      </c>
      <c r="C122" s="95" t="str">
        <f>IF(C115&gt;"",C115&amp;" - "&amp;G115,"")</f>
        <v>Yrjö  Huotari  - Pentti Vihervaara</v>
      </c>
      <c r="D122" s="102"/>
      <c r="E122" s="96"/>
      <c r="F122" s="103">
        <v>8</v>
      </c>
      <c r="G122" s="97">
        <v>-3</v>
      </c>
      <c r="H122" s="97">
        <v>-9</v>
      </c>
      <c r="I122" s="97">
        <v>-7</v>
      </c>
      <c r="J122" s="97"/>
      <c r="K122" s="98">
        <f>IF(ISBLANK(F122),"",COUNTIF(F122:J122,"&gt;=0"))</f>
        <v>1</v>
      </c>
      <c r="L122" s="99">
        <f>IF(ISBLANK(F122),"",(IF(LEFT(F122,1)="-",1,0)+IF(LEFT(G122,1)="-",1,0)+IF(LEFT(H122,1)="-",1,0)+IF(LEFT(I122,1)="-",1,0)+IF(LEFT(J122,1)="-",1,0)))</f>
        <v>3</v>
      </c>
      <c r="M122" s="100">
        <f t="shared" si="4"/>
      </c>
      <c r="N122" s="101">
        <f t="shared" si="4"/>
        <v>1</v>
      </c>
      <c r="O122" s="65"/>
      <c r="Q122" s="68"/>
      <c r="R122" s="68"/>
    </row>
    <row r="123" spans="1:18" ht="18" customHeight="1">
      <c r="A123" s="65"/>
      <c r="B123" s="104" t="s">
        <v>86</v>
      </c>
      <c r="C123" s="105" t="str">
        <f>IF(C117&gt;"",C117&amp;" / "&amp;C118,"")</f>
        <v>Kai Merimaa / Yrjö  Huotari </v>
      </c>
      <c r="D123" s="106" t="str">
        <f>IF(G117&gt;"",G117&amp;" / "&amp;G118,"")</f>
        <v>Kaj Blomfelt  / Pentti Vihervaara</v>
      </c>
      <c r="E123" s="107"/>
      <c r="F123" s="108">
        <v>7</v>
      </c>
      <c r="G123" s="109">
        <v>-5</v>
      </c>
      <c r="H123" s="110">
        <v>7</v>
      </c>
      <c r="I123" s="110">
        <v>5</v>
      </c>
      <c r="J123" s="110"/>
      <c r="K123" s="98">
        <f>IF(ISBLANK(F123),"",COUNTIF(F123:J123,"&gt;=0"))</f>
        <v>3</v>
      </c>
      <c r="L123" s="99">
        <f>IF(ISBLANK(F123),"",(IF(LEFT(F123,1)="-",1,0)+IF(LEFT(G123,1)="-",1,0)+IF(LEFT(H123,1)="-",1,0)+IF(LEFT(I123,1)="-",1,0)+IF(LEFT(J123,1)="-",1,0)))</f>
        <v>1</v>
      </c>
      <c r="M123" s="100">
        <f t="shared" si="4"/>
        <v>1</v>
      </c>
      <c r="N123" s="101">
        <f t="shared" si="4"/>
      </c>
      <c r="O123" s="65"/>
      <c r="Q123" s="68"/>
      <c r="R123" s="68"/>
    </row>
    <row r="124" spans="1:18" ht="18" customHeight="1">
      <c r="A124" s="65"/>
      <c r="B124" s="94" t="s">
        <v>87</v>
      </c>
      <c r="C124" s="95" t="str">
        <f>IF(+C114&gt;"",C114&amp;" - "&amp;G115,"")</f>
        <v>Kai Merimaa - Pentti Vihervaara</v>
      </c>
      <c r="D124" s="102"/>
      <c r="E124" s="96"/>
      <c r="F124" s="111">
        <v>4</v>
      </c>
      <c r="G124" s="97">
        <v>-7</v>
      </c>
      <c r="H124" s="97">
        <v>4</v>
      </c>
      <c r="I124" s="97">
        <v>8</v>
      </c>
      <c r="J124" s="97"/>
      <c r="K124" s="98">
        <f>IF(ISBLANK(F124),"",COUNTIF(F124:J124,"&gt;=0"))</f>
        <v>3</v>
      </c>
      <c r="L124" s="99">
        <f>IF(ISBLANK(F124),"",(IF(LEFT(F124,1)="-",1,0)+IF(LEFT(G124,1)="-",1,0)+IF(LEFT(H124,1)="-",1,0)+IF(LEFT(I124,1)="-",1,0)+IF(LEFT(J124,1)="-",1,0)))</f>
        <v>1</v>
      </c>
      <c r="M124" s="100">
        <f t="shared" si="4"/>
        <v>1</v>
      </c>
      <c r="N124" s="101">
        <f t="shared" si="4"/>
      </c>
      <c r="O124" s="65"/>
      <c r="Q124" s="68"/>
      <c r="R124" s="68"/>
    </row>
    <row r="125" spans="1:18" ht="18" customHeight="1">
      <c r="A125" s="65"/>
      <c r="B125" s="94" t="s">
        <v>88</v>
      </c>
      <c r="C125" s="95" t="str">
        <f>IF(+C115&gt;"",C115&amp;" - "&amp;G114,"")</f>
        <v>Yrjö  Huotari  - Kaj Blomfelt </v>
      </c>
      <c r="D125" s="102"/>
      <c r="E125" s="96"/>
      <c r="F125" s="97">
        <v>-9</v>
      </c>
      <c r="G125" s="97">
        <v>8</v>
      </c>
      <c r="H125" s="97">
        <v>-10</v>
      </c>
      <c r="I125" s="97">
        <v>8</v>
      </c>
      <c r="J125" s="97">
        <v>-6</v>
      </c>
      <c r="K125" s="98">
        <f>IF(ISBLANK(F125),"",COUNTIF(F125:J125,"&gt;=0"))</f>
        <v>2</v>
      </c>
      <c r="L125" s="112">
        <f>IF(ISBLANK(F125),"",(IF(LEFT(F125,1)="-",1,0)+IF(LEFT(G125,1)="-",1,0)+IF(LEFT(H125,1)="-",1,0)+IF(LEFT(I125,1)="-",1,0)+IF(LEFT(J125,1)="-",1,0)))</f>
        <v>3</v>
      </c>
      <c r="M125" s="100">
        <f t="shared" si="4"/>
      </c>
      <c r="N125" s="101">
        <f t="shared" si="4"/>
        <v>1</v>
      </c>
      <c r="O125" s="65"/>
      <c r="Q125" s="68"/>
      <c r="R125" s="68"/>
    </row>
    <row r="126" spans="1:18" ht="15.75">
      <c r="A126" s="60"/>
      <c r="B126" s="62"/>
      <c r="C126" s="62"/>
      <c r="D126" s="62"/>
      <c r="E126" s="62"/>
      <c r="F126" s="62"/>
      <c r="G126" s="62"/>
      <c r="H126" s="62"/>
      <c r="I126" s="113" t="s">
        <v>89</v>
      </c>
      <c r="J126" s="114"/>
      <c r="K126" s="115">
        <f>IF(ISBLANK(D121),"",SUM(K121:K125))</f>
      </c>
      <c r="L126" s="115">
        <f>IF(ISBLANK(E121),"",SUM(L121:L125))</f>
      </c>
      <c r="M126" s="116">
        <f>IF(ISBLANK(F121),"",SUM(M121:M125))</f>
        <v>2</v>
      </c>
      <c r="N126" s="117">
        <f>IF(ISBLANK(F121),"",SUM(N121:N125))</f>
        <v>3</v>
      </c>
      <c r="O126" s="65"/>
      <c r="Q126" s="68"/>
      <c r="R126" s="68"/>
    </row>
    <row r="127" spans="1:18" ht="15">
      <c r="A127" s="60"/>
      <c r="B127" s="61" t="s">
        <v>90</v>
      </c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73"/>
      <c r="Q127" s="68"/>
      <c r="R127" s="68"/>
    </row>
    <row r="128" spans="1:18" ht="15">
      <c r="A128" s="60"/>
      <c r="B128" s="118" t="s">
        <v>91</v>
      </c>
      <c r="C128" s="118"/>
      <c r="D128" s="118" t="s">
        <v>92</v>
      </c>
      <c r="E128" s="119"/>
      <c r="F128" s="118"/>
      <c r="G128" s="118" t="s">
        <v>93</v>
      </c>
      <c r="H128" s="119"/>
      <c r="I128" s="118"/>
      <c r="J128" s="52" t="s">
        <v>94</v>
      </c>
      <c r="K128" s="1"/>
      <c r="L128" s="62"/>
      <c r="M128" s="62"/>
      <c r="N128" s="62"/>
      <c r="O128" s="73"/>
      <c r="Q128" s="68"/>
      <c r="R128" s="68"/>
    </row>
    <row r="129" spans="1:18" ht="18">
      <c r="A129" s="60"/>
      <c r="B129" s="62"/>
      <c r="C129" s="62"/>
      <c r="D129" s="62"/>
      <c r="E129" s="62"/>
      <c r="F129" s="62"/>
      <c r="G129" s="62"/>
      <c r="H129" s="62"/>
      <c r="I129" s="62"/>
      <c r="J129" s="131" t="str">
        <f>IF(M126=3,C113,IF(N126=3,G113,""))</f>
        <v>MARATON</v>
      </c>
      <c r="K129" s="131"/>
      <c r="L129" s="131"/>
      <c r="M129" s="131"/>
      <c r="N129" s="131"/>
      <c r="O129" s="65"/>
      <c r="Q129" s="68"/>
      <c r="R129" s="68"/>
    </row>
    <row r="130" spans="1:18" ht="18">
      <c r="A130" s="120"/>
      <c r="B130" s="121"/>
      <c r="C130" s="121"/>
      <c r="D130" s="121"/>
      <c r="E130" s="121"/>
      <c r="F130" s="121"/>
      <c r="G130" s="121"/>
      <c r="H130" s="121"/>
      <c r="I130" s="121"/>
      <c r="J130" s="122"/>
      <c r="K130" s="122"/>
      <c r="L130" s="122"/>
      <c r="M130" s="122"/>
      <c r="N130" s="122"/>
      <c r="O130" s="123"/>
      <c r="Q130" s="68"/>
      <c r="R130" s="68"/>
    </row>
  </sheetData>
  <sheetProtection selectLockedCells="1" selectUnlockedCells="1"/>
  <mergeCells count="85">
    <mergeCell ref="K120:L120"/>
    <mergeCell ref="J129:N129"/>
    <mergeCell ref="C115:D115"/>
    <mergeCell ref="G115:N115"/>
    <mergeCell ref="C117:D117"/>
    <mergeCell ref="G117:N117"/>
    <mergeCell ref="C118:D118"/>
    <mergeCell ref="G118:N118"/>
    <mergeCell ref="I110:N110"/>
    <mergeCell ref="I111:K111"/>
    <mergeCell ref="M111:N111"/>
    <mergeCell ref="C113:D113"/>
    <mergeCell ref="G113:N113"/>
    <mergeCell ref="C114:D114"/>
    <mergeCell ref="G114:N114"/>
    <mergeCell ref="C92:D92"/>
    <mergeCell ref="G92:N92"/>
    <mergeCell ref="K94:L94"/>
    <mergeCell ref="J103:N103"/>
    <mergeCell ref="I108:N108"/>
    <mergeCell ref="I109:N109"/>
    <mergeCell ref="C88:D88"/>
    <mergeCell ref="G88:N88"/>
    <mergeCell ref="C89:D89"/>
    <mergeCell ref="G89:N89"/>
    <mergeCell ref="C91:D91"/>
    <mergeCell ref="G91:N91"/>
    <mergeCell ref="I82:N82"/>
    <mergeCell ref="I83:N83"/>
    <mergeCell ref="I84:N84"/>
    <mergeCell ref="I85:K85"/>
    <mergeCell ref="M85:N85"/>
    <mergeCell ref="C87:D87"/>
    <mergeCell ref="G87:N87"/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Roman,Regular"&amp;12Sivu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R78"/>
  <sheetViews>
    <sheetView zoomScalePageLayoutView="0" workbookViewId="0" topLeftCell="B43">
      <selection activeCell="C69" sqref="C69"/>
    </sheetView>
  </sheetViews>
  <sheetFormatPr defaultColWidth="9.140625" defaultRowHeight="15"/>
  <sheetData>
    <row r="3" spans="1:17" ht="15.75">
      <c r="A3" s="56"/>
      <c r="B3" s="57"/>
      <c r="C3" s="35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Q3" s="45" t="s">
        <v>50</v>
      </c>
    </row>
    <row r="4" spans="1:17" ht="15.75">
      <c r="A4" s="60"/>
      <c r="B4" s="1"/>
      <c r="C4" s="61" t="s">
        <v>51</v>
      </c>
      <c r="D4" s="62"/>
      <c r="E4" s="62"/>
      <c r="F4" s="1"/>
      <c r="G4" s="63" t="s">
        <v>52</v>
      </c>
      <c r="H4" s="64"/>
      <c r="I4" s="124" t="s">
        <v>0</v>
      </c>
      <c r="J4" s="124"/>
      <c r="K4" s="124"/>
      <c r="L4" s="124"/>
      <c r="M4" s="124"/>
      <c r="N4" s="124"/>
      <c r="O4" s="65"/>
      <c r="Q4" s="45" t="s">
        <v>53</v>
      </c>
    </row>
    <row r="5" spans="1:18" ht="17.25" customHeight="1">
      <c r="A5" s="60"/>
      <c r="B5" s="66"/>
      <c r="C5" s="67" t="s">
        <v>54</v>
      </c>
      <c r="D5" s="62"/>
      <c r="E5" s="62"/>
      <c r="F5" s="1"/>
      <c r="G5" s="63" t="s">
        <v>55</v>
      </c>
      <c r="H5" s="64"/>
      <c r="I5" s="124" t="s">
        <v>42</v>
      </c>
      <c r="J5" s="124"/>
      <c r="K5" s="124"/>
      <c r="L5" s="124"/>
      <c r="M5" s="124"/>
      <c r="N5" s="124"/>
      <c r="O5" s="65"/>
      <c r="Q5" s="68"/>
      <c r="R5" s="68"/>
    </row>
    <row r="6" spans="1:18" ht="15">
      <c r="A6" s="60"/>
      <c r="B6" s="62"/>
      <c r="C6" s="69" t="s">
        <v>56</v>
      </c>
      <c r="D6" s="62"/>
      <c r="E6" s="62"/>
      <c r="F6" s="62"/>
      <c r="G6" s="63" t="s">
        <v>57</v>
      </c>
      <c r="H6" s="70"/>
      <c r="I6" s="125">
        <v>80</v>
      </c>
      <c r="J6" s="125"/>
      <c r="K6" s="125"/>
      <c r="L6" s="125"/>
      <c r="M6" s="125"/>
      <c r="N6" s="125"/>
      <c r="O6" s="65"/>
      <c r="Q6" s="68"/>
      <c r="R6" s="68"/>
    </row>
    <row r="7" spans="1:18" ht="15.75">
      <c r="A7" s="60"/>
      <c r="B7" s="62"/>
      <c r="C7" s="62"/>
      <c r="D7" s="62"/>
      <c r="E7" s="62"/>
      <c r="F7" s="62"/>
      <c r="G7" s="63" t="s">
        <v>59</v>
      </c>
      <c r="H7" s="64"/>
      <c r="I7" s="126">
        <v>41209</v>
      </c>
      <c r="J7" s="126"/>
      <c r="K7" s="126"/>
      <c r="L7" s="71" t="s">
        <v>60</v>
      </c>
      <c r="M7" s="127" t="s">
        <v>164</v>
      </c>
      <c r="N7" s="127"/>
      <c r="O7" s="65"/>
      <c r="Q7" s="68"/>
      <c r="R7" s="68"/>
    </row>
    <row r="8" spans="1:18" ht="15">
      <c r="A8" s="60"/>
      <c r="B8" s="1"/>
      <c r="C8" s="72" t="s">
        <v>62</v>
      </c>
      <c r="D8" s="62"/>
      <c r="E8" s="62"/>
      <c r="F8" s="62"/>
      <c r="G8" s="72" t="s">
        <v>62</v>
      </c>
      <c r="H8" s="62"/>
      <c r="I8" s="62"/>
      <c r="J8" s="62"/>
      <c r="K8" s="62"/>
      <c r="L8" s="62"/>
      <c r="M8" s="62"/>
      <c r="N8" s="62"/>
      <c r="O8" s="73"/>
      <c r="Q8" s="68"/>
      <c r="R8" s="68"/>
    </row>
    <row r="9" spans="1:18" ht="15.75">
      <c r="A9" s="65"/>
      <c r="B9" s="74" t="s">
        <v>63</v>
      </c>
      <c r="C9" s="128" t="s">
        <v>42</v>
      </c>
      <c r="D9" s="128"/>
      <c r="E9" s="75"/>
      <c r="F9" s="76" t="s">
        <v>64</v>
      </c>
      <c r="G9" s="128" t="s">
        <v>34</v>
      </c>
      <c r="H9" s="128"/>
      <c r="I9" s="128"/>
      <c r="J9" s="128"/>
      <c r="K9" s="128"/>
      <c r="L9" s="128"/>
      <c r="M9" s="128"/>
      <c r="N9" s="128"/>
      <c r="O9" s="65"/>
      <c r="Q9" s="68"/>
      <c r="R9" s="68"/>
    </row>
    <row r="10" spans="1:18" ht="15">
      <c r="A10" s="65"/>
      <c r="B10" s="77" t="s">
        <v>65</v>
      </c>
      <c r="C10" s="129" t="s">
        <v>165</v>
      </c>
      <c r="D10" s="129"/>
      <c r="E10" s="78"/>
      <c r="F10" s="79" t="s">
        <v>67</v>
      </c>
      <c r="G10" s="129" t="s">
        <v>166</v>
      </c>
      <c r="H10" s="129"/>
      <c r="I10" s="129"/>
      <c r="J10" s="129"/>
      <c r="K10" s="129"/>
      <c r="L10" s="129"/>
      <c r="M10" s="129"/>
      <c r="N10" s="129"/>
      <c r="O10" s="65"/>
      <c r="Q10" s="68"/>
      <c r="R10" s="68"/>
    </row>
    <row r="11" spans="1:18" ht="15">
      <c r="A11" s="65"/>
      <c r="B11" s="80" t="s">
        <v>69</v>
      </c>
      <c r="C11" s="129" t="s">
        <v>167</v>
      </c>
      <c r="D11" s="129"/>
      <c r="E11" s="78"/>
      <c r="F11" s="81" t="s">
        <v>71</v>
      </c>
      <c r="G11" s="129" t="s">
        <v>168</v>
      </c>
      <c r="H11" s="129"/>
      <c r="I11" s="129"/>
      <c r="J11" s="129"/>
      <c r="K11" s="129"/>
      <c r="L11" s="129"/>
      <c r="M11" s="129"/>
      <c r="N11" s="129"/>
      <c r="O11" s="65"/>
      <c r="Q11" s="68"/>
      <c r="R11" s="68"/>
    </row>
    <row r="12" spans="1:18" ht="15">
      <c r="A12" s="60"/>
      <c r="B12" s="82" t="s">
        <v>73</v>
      </c>
      <c r="C12" s="83"/>
      <c r="D12" s="84"/>
      <c r="E12" s="85"/>
      <c r="F12" s="82" t="s">
        <v>73</v>
      </c>
      <c r="G12" s="86"/>
      <c r="H12" s="86"/>
      <c r="I12" s="86"/>
      <c r="J12" s="86"/>
      <c r="K12" s="86"/>
      <c r="L12" s="86"/>
      <c r="M12" s="86"/>
      <c r="N12" s="86"/>
      <c r="O12" s="73"/>
      <c r="Q12" s="68"/>
      <c r="R12" s="68"/>
    </row>
    <row r="13" spans="1:18" ht="15">
      <c r="A13" s="65"/>
      <c r="B13" s="77"/>
      <c r="C13" s="129" t="s">
        <v>165</v>
      </c>
      <c r="D13" s="129"/>
      <c r="E13" s="78"/>
      <c r="F13" s="79"/>
      <c r="G13" s="129" t="s">
        <v>166</v>
      </c>
      <c r="H13" s="129"/>
      <c r="I13" s="129"/>
      <c r="J13" s="129"/>
      <c r="K13" s="129"/>
      <c r="L13" s="129"/>
      <c r="M13" s="129"/>
      <c r="N13" s="129"/>
      <c r="O13" s="65"/>
      <c r="Q13" s="68"/>
      <c r="R13" s="68"/>
    </row>
    <row r="14" spans="1:18" ht="15">
      <c r="A14" s="65"/>
      <c r="B14" s="87"/>
      <c r="C14" s="129" t="s">
        <v>169</v>
      </c>
      <c r="D14" s="129"/>
      <c r="E14" s="78"/>
      <c r="F14" s="88"/>
      <c r="G14" s="129" t="s">
        <v>168</v>
      </c>
      <c r="H14" s="129"/>
      <c r="I14" s="129"/>
      <c r="J14" s="129"/>
      <c r="K14" s="129"/>
      <c r="L14" s="129"/>
      <c r="M14" s="129"/>
      <c r="N14" s="129"/>
      <c r="O14" s="65"/>
      <c r="Q14" s="68"/>
      <c r="R14" s="68"/>
    </row>
    <row r="15" spans="1:18" ht="15.75">
      <c r="A15" s="60"/>
      <c r="B15" s="62"/>
      <c r="C15" s="62"/>
      <c r="D15" s="62"/>
      <c r="E15" s="62"/>
      <c r="F15" s="89" t="s">
        <v>74</v>
      </c>
      <c r="G15" s="72"/>
      <c r="H15" s="72"/>
      <c r="I15" s="72"/>
      <c r="J15" s="62"/>
      <c r="K15" s="62"/>
      <c r="L15" s="62"/>
      <c r="M15" s="90"/>
      <c r="N15" s="1"/>
      <c r="O15" s="73"/>
      <c r="Q15" s="68"/>
      <c r="R15" s="68"/>
    </row>
    <row r="16" spans="1:18" ht="15">
      <c r="A16" s="60"/>
      <c r="B16" s="91" t="s">
        <v>75</v>
      </c>
      <c r="C16" s="62"/>
      <c r="D16" s="62"/>
      <c r="E16" s="62"/>
      <c r="F16" s="92" t="s">
        <v>76</v>
      </c>
      <c r="G16" s="92" t="s">
        <v>77</v>
      </c>
      <c r="H16" s="92" t="s">
        <v>78</v>
      </c>
      <c r="I16" s="92" t="s">
        <v>79</v>
      </c>
      <c r="J16" s="92" t="s">
        <v>80</v>
      </c>
      <c r="K16" s="130" t="s">
        <v>81</v>
      </c>
      <c r="L16" s="130"/>
      <c r="M16" s="93" t="s">
        <v>82</v>
      </c>
      <c r="N16" s="93" t="s">
        <v>83</v>
      </c>
      <c r="O16" s="65"/>
      <c r="R16" s="68"/>
    </row>
    <row r="17" spans="1:18" ht="18" customHeight="1">
      <c r="A17" s="65"/>
      <c r="B17" s="94" t="s">
        <v>84</v>
      </c>
      <c r="C17" s="95" t="str">
        <f>IF(C10&gt;"",C10&amp;" - "&amp;G10,"")</f>
        <v>Waldemar Kovanko - Usko Puustinen </v>
      </c>
      <c r="D17" s="95"/>
      <c r="E17" s="96"/>
      <c r="F17" s="97">
        <v>8</v>
      </c>
      <c r="G17" s="97">
        <v>9</v>
      </c>
      <c r="H17" s="97">
        <v>-6</v>
      </c>
      <c r="I17" s="97">
        <v>5</v>
      </c>
      <c r="J17" s="97"/>
      <c r="K17" s="98">
        <f>IF(ISBLANK(F17),"",COUNTIF(F17:J17,"&gt;=0"))</f>
        <v>3</v>
      </c>
      <c r="L17" s="99">
        <f>IF(ISBLANK(F17),"",(IF(LEFT(F17,1)="-",1,0)+IF(LEFT(G17,1)="-",1,0)+IF(LEFT(H17,1)="-",1,0)+IF(LEFT(I17,1)="-",1,0)+IF(LEFT(J17,1)="-",1,0)))</f>
        <v>1</v>
      </c>
      <c r="M17" s="100">
        <f aca="true" t="shared" si="0" ref="M17:N21">IF(K17=3,1,"")</f>
        <v>1</v>
      </c>
      <c r="N17" s="101">
        <f t="shared" si="0"/>
      </c>
      <c r="O17" s="65"/>
      <c r="Q17" s="68"/>
      <c r="R17" s="68"/>
    </row>
    <row r="18" spans="1:18" ht="18" customHeight="1">
      <c r="A18" s="65"/>
      <c r="B18" s="94" t="s">
        <v>85</v>
      </c>
      <c r="C18" s="95" t="str">
        <f>IF(C11&gt;"",C11&amp;" - "&amp;G11,"")</f>
        <v>Per Ellenberg  - Pauli Makkonen</v>
      </c>
      <c r="D18" s="102"/>
      <c r="E18" s="96"/>
      <c r="F18" s="103">
        <v>-6</v>
      </c>
      <c r="G18" s="97">
        <v>-5</v>
      </c>
      <c r="H18" s="97">
        <v>-4</v>
      </c>
      <c r="I18" s="97"/>
      <c r="J18" s="97"/>
      <c r="K18" s="98">
        <f>IF(ISBLANK(F18),"",COUNTIF(F18:J18,"&gt;=0"))</f>
        <v>0</v>
      </c>
      <c r="L18" s="99">
        <f>IF(ISBLANK(F18),"",(IF(LEFT(F18,1)="-",1,0)+IF(LEFT(G18,1)="-",1,0)+IF(LEFT(H18,1)="-",1,0)+IF(LEFT(I18,1)="-",1,0)+IF(LEFT(J18,1)="-",1,0)))</f>
        <v>3</v>
      </c>
      <c r="M18" s="100">
        <f t="shared" si="0"/>
      </c>
      <c r="N18" s="101">
        <f t="shared" si="0"/>
        <v>1</v>
      </c>
      <c r="O18" s="65"/>
      <c r="Q18" s="68"/>
      <c r="R18" s="68"/>
    </row>
    <row r="19" spans="1:18" ht="18" customHeight="1">
      <c r="A19" s="65"/>
      <c r="B19" s="104" t="s">
        <v>86</v>
      </c>
      <c r="C19" s="105" t="str">
        <f>IF(C13&gt;"",C13&amp;" / "&amp;C14,"")</f>
        <v>Waldemar Kovanko / Erik Bifeldt </v>
      </c>
      <c r="D19" s="106" t="str">
        <f>IF(G13&gt;"",G13&amp;" / "&amp;G14,"")</f>
        <v>Usko Puustinen  / Pauli Makkonen</v>
      </c>
      <c r="E19" s="107"/>
      <c r="F19" s="108">
        <v>-10</v>
      </c>
      <c r="G19" s="109">
        <v>-6</v>
      </c>
      <c r="H19" s="110">
        <v>10</v>
      </c>
      <c r="I19" s="110">
        <v>-4</v>
      </c>
      <c r="J19" s="110"/>
      <c r="K19" s="98">
        <f>IF(ISBLANK(F19),"",COUNTIF(F19:J19,"&gt;=0"))</f>
        <v>1</v>
      </c>
      <c r="L19" s="99">
        <f>IF(ISBLANK(F19),"",(IF(LEFT(F19,1)="-",1,0)+IF(LEFT(G19,1)="-",1,0)+IF(LEFT(H19,1)="-",1,0)+IF(LEFT(I19,1)="-",1,0)+IF(LEFT(J19,1)="-",1,0)))</f>
        <v>3</v>
      </c>
      <c r="M19" s="100">
        <f t="shared" si="0"/>
      </c>
      <c r="N19" s="101">
        <f t="shared" si="0"/>
        <v>1</v>
      </c>
      <c r="O19" s="65"/>
      <c r="Q19" s="68"/>
      <c r="R19" s="68"/>
    </row>
    <row r="20" spans="1:18" ht="18" customHeight="1">
      <c r="A20" s="65"/>
      <c r="B20" s="94" t="s">
        <v>87</v>
      </c>
      <c r="C20" s="95" t="str">
        <f>IF(+C10&gt;"",C10&amp;" - "&amp;G11,"")</f>
        <v>Waldemar Kovanko - Pauli Makkonen</v>
      </c>
      <c r="D20" s="102"/>
      <c r="E20" s="96"/>
      <c r="F20" s="111">
        <v>-3</v>
      </c>
      <c r="G20" s="97">
        <v>-5</v>
      </c>
      <c r="H20" s="97">
        <v>-2</v>
      </c>
      <c r="I20" s="97"/>
      <c r="J20" s="97"/>
      <c r="K20" s="98">
        <f>IF(ISBLANK(F20),"",COUNTIF(F20:J20,"&gt;=0"))</f>
        <v>0</v>
      </c>
      <c r="L20" s="99">
        <f>IF(ISBLANK(F20),"",(IF(LEFT(F20,1)="-",1,0)+IF(LEFT(G20,1)="-",1,0)+IF(LEFT(H20,1)="-",1,0)+IF(LEFT(I20,1)="-",1,0)+IF(LEFT(J20,1)="-",1,0)))</f>
        <v>3</v>
      </c>
      <c r="M20" s="100">
        <f t="shared" si="0"/>
      </c>
      <c r="N20" s="101">
        <f t="shared" si="0"/>
        <v>1</v>
      </c>
      <c r="O20" s="65"/>
      <c r="Q20" s="68"/>
      <c r="R20" s="68"/>
    </row>
    <row r="21" spans="1:18" ht="18" customHeight="1">
      <c r="A21" s="65"/>
      <c r="B21" s="94" t="s">
        <v>88</v>
      </c>
      <c r="C21" s="95" t="str">
        <f>IF(+C11&gt;"",C11&amp;" - "&amp;G10,"")</f>
        <v>Per Ellenberg  - Usko Puustinen </v>
      </c>
      <c r="D21" s="102"/>
      <c r="E21" s="96"/>
      <c r="F21" s="97"/>
      <c r="G21" s="97"/>
      <c r="H21" s="97"/>
      <c r="I21" s="97"/>
      <c r="J21" s="97"/>
      <c r="K21" s="98">
        <f>IF(ISBLANK(F21),"",COUNTIF(F21:J21,"&gt;=0"))</f>
      </c>
      <c r="L21" s="112">
        <f>IF(ISBLANK(F21),"",(IF(LEFT(F21,1)="-",1,0)+IF(LEFT(G21,1)="-",1,0)+IF(LEFT(H21,1)="-",1,0)+IF(LEFT(I21,1)="-",1,0)+IF(LEFT(J21,1)="-",1,0)))</f>
      </c>
      <c r="M21" s="100">
        <f t="shared" si="0"/>
      </c>
      <c r="N21" s="101">
        <f t="shared" si="0"/>
      </c>
      <c r="O21" s="65"/>
      <c r="Q21" s="68"/>
      <c r="R21" s="68"/>
    </row>
    <row r="22" spans="1:18" ht="15.75">
      <c r="A22" s="60"/>
      <c r="B22" s="62"/>
      <c r="C22" s="62"/>
      <c r="D22" s="62"/>
      <c r="E22" s="62"/>
      <c r="F22" s="62"/>
      <c r="G22" s="62"/>
      <c r="H22" s="62"/>
      <c r="I22" s="113" t="s">
        <v>89</v>
      </c>
      <c r="J22" s="114"/>
      <c r="K22" s="115">
        <f>IF(ISBLANK(D17),"",SUM(K17:K21))</f>
      </c>
      <c r="L22" s="115">
        <f>IF(ISBLANK(E17),"",SUM(L17:L21))</f>
      </c>
      <c r="M22" s="116">
        <f>IF(ISBLANK(F17),"",SUM(M17:M21))</f>
        <v>1</v>
      </c>
      <c r="N22" s="117">
        <f>IF(ISBLANK(F17),"",SUM(N17:N21))</f>
        <v>3</v>
      </c>
      <c r="O22" s="65"/>
      <c r="Q22" s="68"/>
      <c r="R22" s="68"/>
    </row>
    <row r="23" spans="1:18" ht="15">
      <c r="A23" s="60"/>
      <c r="B23" s="61" t="s">
        <v>90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73"/>
      <c r="Q23" s="68"/>
      <c r="R23" s="68"/>
    </row>
    <row r="24" spans="1:18" ht="15">
      <c r="A24" s="60"/>
      <c r="B24" s="118" t="s">
        <v>91</v>
      </c>
      <c r="C24" s="118"/>
      <c r="D24" s="118" t="s">
        <v>92</v>
      </c>
      <c r="E24" s="119"/>
      <c r="F24" s="118"/>
      <c r="G24" s="118" t="s">
        <v>93</v>
      </c>
      <c r="H24" s="119"/>
      <c r="I24" s="118"/>
      <c r="J24" s="52" t="s">
        <v>94</v>
      </c>
      <c r="K24" s="1"/>
      <c r="L24" s="62"/>
      <c r="M24" s="62"/>
      <c r="N24" s="62"/>
      <c r="O24" s="73"/>
      <c r="Q24" s="68"/>
      <c r="R24" s="68"/>
    </row>
    <row r="25" spans="1:18" ht="18">
      <c r="A25" s="60"/>
      <c r="B25" s="62"/>
      <c r="C25" s="62"/>
      <c r="D25" s="62"/>
      <c r="E25" s="62"/>
      <c r="F25" s="62"/>
      <c r="G25" s="62"/>
      <c r="H25" s="62"/>
      <c r="I25" s="62"/>
      <c r="J25" s="131" t="str">
        <f>IF(M22=3,C9,IF(N22=3,G9,""))</f>
        <v>Wega 2</v>
      </c>
      <c r="K25" s="131"/>
      <c r="L25" s="131"/>
      <c r="M25" s="131"/>
      <c r="N25" s="131"/>
      <c r="O25" s="65"/>
      <c r="Q25" s="68"/>
      <c r="R25" s="68"/>
    </row>
    <row r="26" spans="1:18" ht="18">
      <c r="A26" s="120"/>
      <c r="B26" s="121"/>
      <c r="C26" s="121"/>
      <c r="D26" s="121"/>
      <c r="E26" s="121"/>
      <c r="F26" s="121"/>
      <c r="G26" s="121"/>
      <c r="H26" s="121"/>
      <c r="I26" s="121"/>
      <c r="J26" s="122"/>
      <c r="K26" s="122"/>
      <c r="L26" s="122"/>
      <c r="M26" s="122"/>
      <c r="N26" s="122"/>
      <c r="O26" s="123"/>
      <c r="Q26" s="68"/>
      <c r="R26" s="68"/>
    </row>
    <row r="29" spans="1:17" ht="15.75">
      <c r="A29" s="56"/>
      <c r="B29" s="57"/>
      <c r="C29" s="3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Q29" s="45" t="s">
        <v>50</v>
      </c>
    </row>
    <row r="30" spans="1:17" ht="15.75">
      <c r="A30" s="60"/>
      <c r="B30" s="1"/>
      <c r="C30" s="61" t="s">
        <v>51</v>
      </c>
      <c r="D30" s="62"/>
      <c r="E30" s="62"/>
      <c r="F30" s="1"/>
      <c r="G30" s="63" t="s">
        <v>52</v>
      </c>
      <c r="H30" s="64"/>
      <c r="I30" s="124" t="s">
        <v>0</v>
      </c>
      <c r="J30" s="124"/>
      <c r="K30" s="124"/>
      <c r="L30" s="124"/>
      <c r="M30" s="124"/>
      <c r="N30" s="124"/>
      <c r="O30" s="65"/>
      <c r="Q30" s="45" t="s">
        <v>53</v>
      </c>
    </row>
    <row r="31" spans="1:18" ht="17.25" customHeight="1">
      <c r="A31" s="60"/>
      <c r="B31" s="66"/>
      <c r="C31" s="67" t="s">
        <v>54</v>
      </c>
      <c r="D31" s="62"/>
      <c r="E31" s="62"/>
      <c r="F31" s="1"/>
      <c r="G31" s="63" t="s">
        <v>55</v>
      </c>
      <c r="H31" s="64"/>
      <c r="I31" s="124" t="s">
        <v>42</v>
      </c>
      <c r="J31" s="124"/>
      <c r="K31" s="124"/>
      <c r="L31" s="124"/>
      <c r="M31" s="124"/>
      <c r="N31" s="124"/>
      <c r="O31" s="65"/>
      <c r="Q31" s="68"/>
      <c r="R31" s="68"/>
    </row>
    <row r="32" spans="1:18" ht="15">
      <c r="A32" s="60"/>
      <c r="B32" s="62"/>
      <c r="C32" s="69" t="s">
        <v>56</v>
      </c>
      <c r="D32" s="62"/>
      <c r="E32" s="62"/>
      <c r="F32" s="62"/>
      <c r="G32" s="63" t="s">
        <v>57</v>
      </c>
      <c r="H32" s="70"/>
      <c r="I32" s="125">
        <v>80</v>
      </c>
      <c r="J32" s="125"/>
      <c r="K32" s="125"/>
      <c r="L32" s="125"/>
      <c r="M32" s="125"/>
      <c r="N32" s="125"/>
      <c r="O32" s="65"/>
      <c r="Q32" s="68"/>
      <c r="R32" s="68"/>
    </row>
    <row r="33" spans="1:18" ht="15.75">
      <c r="A33" s="60"/>
      <c r="B33" s="62"/>
      <c r="C33" s="62"/>
      <c r="D33" s="62"/>
      <c r="E33" s="62"/>
      <c r="F33" s="62"/>
      <c r="G33" s="63" t="s">
        <v>59</v>
      </c>
      <c r="H33" s="64"/>
      <c r="I33" s="126">
        <v>41209</v>
      </c>
      <c r="J33" s="126"/>
      <c r="K33" s="126"/>
      <c r="L33" s="71" t="s">
        <v>60</v>
      </c>
      <c r="M33" s="127" t="s">
        <v>164</v>
      </c>
      <c r="N33" s="127"/>
      <c r="O33" s="65"/>
      <c r="Q33" s="68"/>
      <c r="R33" s="68"/>
    </row>
    <row r="34" spans="1:18" ht="15">
      <c r="A34" s="60"/>
      <c r="B34" s="1"/>
      <c r="C34" s="72" t="s">
        <v>62</v>
      </c>
      <c r="D34" s="62"/>
      <c r="E34" s="62"/>
      <c r="F34" s="62"/>
      <c r="G34" s="72" t="s">
        <v>62</v>
      </c>
      <c r="H34" s="62"/>
      <c r="I34" s="62"/>
      <c r="J34" s="62"/>
      <c r="K34" s="62"/>
      <c r="L34" s="62"/>
      <c r="M34" s="62"/>
      <c r="N34" s="62"/>
      <c r="O34" s="73"/>
      <c r="Q34" s="68"/>
      <c r="R34" s="68"/>
    </row>
    <row r="35" spans="1:18" ht="15.75">
      <c r="A35" s="65"/>
      <c r="B35" s="74" t="s">
        <v>63</v>
      </c>
      <c r="C35" s="128" t="s">
        <v>30</v>
      </c>
      <c r="D35" s="128"/>
      <c r="E35" s="75"/>
      <c r="F35" s="76" t="s">
        <v>64</v>
      </c>
      <c r="G35" s="128" t="s">
        <v>34</v>
      </c>
      <c r="H35" s="128"/>
      <c r="I35" s="128"/>
      <c r="J35" s="128"/>
      <c r="K35" s="128"/>
      <c r="L35" s="128"/>
      <c r="M35" s="128"/>
      <c r="N35" s="128"/>
      <c r="O35" s="65"/>
      <c r="Q35" s="68"/>
      <c r="R35" s="68"/>
    </row>
    <row r="36" spans="1:18" ht="15">
      <c r="A36" s="65"/>
      <c r="B36" s="77" t="s">
        <v>65</v>
      </c>
      <c r="C36" s="129" t="s">
        <v>170</v>
      </c>
      <c r="D36" s="129"/>
      <c r="E36" s="78"/>
      <c r="F36" s="79" t="s">
        <v>67</v>
      </c>
      <c r="G36" s="129" t="s">
        <v>166</v>
      </c>
      <c r="H36" s="129"/>
      <c r="I36" s="129"/>
      <c r="J36" s="129"/>
      <c r="K36" s="129"/>
      <c r="L36" s="129"/>
      <c r="M36" s="129"/>
      <c r="N36" s="129"/>
      <c r="O36" s="65"/>
      <c r="Q36" s="68"/>
      <c r="R36" s="68"/>
    </row>
    <row r="37" spans="1:18" ht="15">
      <c r="A37" s="65"/>
      <c r="B37" s="80" t="s">
        <v>69</v>
      </c>
      <c r="C37" s="129" t="s">
        <v>171</v>
      </c>
      <c r="D37" s="129"/>
      <c r="E37" s="78"/>
      <c r="F37" s="81" t="s">
        <v>71</v>
      </c>
      <c r="G37" s="129" t="s">
        <v>168</v>
      </c>
      <c r="H37" s="129"/>
      <c r="I37" s="129"/>
      <c r="J37" s="129"/>
      <c r="K37" s="129"/>
      <c r="L37" s="129"/>
      <c r="M37" s="129"/>
      <c r="N37" s="129"/>
      <c r="O37" s="65"/>
      <c r="Q37" s="68"/>
      <c r="R37" s="68"/>
    </row>
    <row r="38" spans="1:18" ht="15">
      <c r="A38" s="60"/>
      <c r="B38" s="82" t="s">
        <v>73</v>
      </c>
      <c r="C38" s="83"/>
      <c r="D38" s="84"/>
      <c r="E38" s="85"/>
      <c r="F38" s="82" t="s">
        <v>73</v>
      </c>
      <c r="G38" s="86"/>
      <c r="H38" s="86"/>
      <c r="I38" s="86"/>
      <c r="J38" s="86"/>
      <c r="K38" s="86"/>
      <c r="L38" s="86"/>
      <c r="M38" s="86"/>
      <c r="N38" s="86"/>
      <c r="O38" s="73"/>
      <c r="Q38" s="68"/>
      <c r="R38" s="68"/>
    </row>
    <row r="39" spans="1:18" ht="15">
      <c r="A39" s="65"/>
      <c r="B39" s="77"/>
      <c r="C39" s="129" t="s">
        <v>170</v>
      </c>
      <c r="D39" s="129"/>
      <c r="E39" s="78"/>
      <c r="F39" s="79"/>
      <c r="G39" s="129" t="s">
        <v>166</v>
      </c>
      <c r="H39" s="129"/>
      <c r="I39" s="129"/>
      <c r="J39" s="129"/>
      <c r="K39" s="129"/>
      <c r="L39" s="129"/>
      <c r="M39" s="129"/>
      <c r="N39" s="129"/>
      <c r="O39" s="65"/>
      <c r="Q39" s="68"/>
      <c r="R39" s="68"/>
    </row>
    <row r="40" spans="1:18" ht="15">
      <c r="A40" s="65"/>
      <c r="B40" s="87"/>
      <c r="C40" s="129" t="s">
        <v>171</v>
      </c>
      <c r="D40" s="129"/>
      <c r="E40" s="78"/>
      <c r="F40" s="88"/>
      <c r="G40" s="129" t="s">
        <v>168</v>
      </c>
      <c r="H40" s="129"/>
      <c r="I40" s="129"/>
      <c r="J40" s="129"/>
      <c r="K40" s="129"/>
      <c r="L40" s="129"/>
      <c r="M40" s="129"/>
      <c r="N40" s="129"/>
      <c r="O40" s="65"/>
      <c r="Q40" s="68"/>
      <c r="R40" s="68"/>
    </row>
    <row r="41" spans="1:18" ht="15.75">
      <c r="A41" s="60"/>
      <c r="B41" s="62"/>
      <c r="C41" s="62"/>
      <c r="D41" s="62"/>
      <c r="E41" s="62"/>
      <c r="F41" s="89" t="s">
        <v>74</v>
      </c>
      <c r="G41" s="72"/>
      <c r="H41" s="72"/>
      <c r="I41" s="72"/>
      <c r="J41" s="62"/>
      <c r="K41" s="62"/>
      <c r="L41" s="62"/>
      <c r="M41" s="90"/>
      <c r="N41" s="1"/>
      <c r="O41" s="73"/>
      <c r="Q41" s="68"/>
      <c r="R41" s="68"/>
    </row>
    <row r="42" spans="1:18" ht="15">
      <c r="A42" s="60"/>
      <c r="B42" s="91" t="s">
        <v>75</v>
      </c>
      <c r="C42" s="62"/>
      <c r="D42" s="62"/>
      <c r="E42" s="62"/>
      <c r="F42" s="92" t="s">
        <v>76</v>
      </c>
      <c r="G42" s="92" t="s">
        <v>77</v>
      </c>
      <c r="H42" s="92" t="s">
        <v>78</v>
      </c>
      <c r="I42" s="92" t="s">
        <v>79</v>
      </c>
      <c r="J42" s="92" t="s">
        <v>80</v>
      </c>
      <c r="K42" s="130" t="s">
        <v>81</v>
      </c>
      <c r="L42" s="130"/>
      <c r="M42" s="93" t="s">
        <v>82</v>
      </c>
      <c r="N42" s="93" t="s">
        <v>83</v>
      </c>
      <c r="O42" s="65"/>
      <c r="R42" s="68"/>
    </row>
    <row r="43" spans="1:18" ht="18" customHeight="1">
      <c r="A43" s="65"/>
      <c r="B43" s="94" t="s">
        <v>84</v>
      </c>
      <c r="C43" s="95" t="str">
        <f>IF(C36&gt;"",C36&amp;" - "&amp;G36,"")</f>
        <v>Pekka Lappalainen  - Usko Puustinen </v>
      </c>
      <c r="D43" s="95"/>
      <c r="E43" s="96"/>
      <c r="F43" s="97">
        <v>6</v>
      </c>
      <c r="G43" s="97">
        <v>9</v>
      </c>
      <c r="H43" s="97">
        <v>8</v>
      </c>
      <c r="I43" s="97"/>
      <c r="J43" s="97"/>
      <c r="K43" s="98">
        <f>IF(ISBLANK(F43),"",COUNTIF(F43:J43,"&gt;=0"))</f>
        <v>3</v>
      </c>
      <c r="L43" s="99">
        <f>IF(ISBLANK(F43),"",(IF(LEFT(F43,1)="-",1,0)+IF(LEFT(G43,1)="-",1,0)+IF(LEFT(H43,1)="-",1,0)+IF(LEFT(I43,1)="-",1,0)+IF(LEFT(J43,1)="-",1,0)))</f>
        <v>0</v>
      </c>
      <c r="M43" s="100">
        <f aca="true" t="shared" si="1" ref="M43:N47">IF(K43=3,1,"")</f>
        <v>1</v>
      </c>
      <c r="N43" s="101">
        <f t="shared" si="1"/>
      </c>
      <c r="O43" s="65"/>
      <c r="Q43" s="68"/>
      <c r="R43" s="68"/>
    </row>
    <row r="44" spans="1:18" ht="18" customHeight="1">
      <c r="A44" s="65"/>
      <c r="B44" s="94" t="s">
        <v>85</v>
      </c>
      <c r="C44" s="95" t="str">
        <f>IF(C37&gt;"",C37&amp;" - "&amp;G37,"")</f>
        <v>Oiva Siitonen - Pauli Makkonen</v>
      </c>
      <c r="D44" s="102"/>
      <c r="E44" s="96"/>
      <c r="F44" s="103">
        <v>-8</v>
      </c>
      <c r="G44" s="97">
        <v>-3</v>
      </c>
      <c r="H44" s="97">
        <v>-3</v>
      </c>
      <c r="I44" s="97"/>
      <c r="J44" s="97"/>
      <c r="K44" s="98">
        <f>IF(ISBLANK(F44),"",COUNTIF(F44:J44,"&gt;=0"))</f>
        <v>0</v>
      </c>
      <c r="L44" s="99">
        <f>IF(ISBLANK(F44),"",(IF(LEFT(F44,1)="-",1,0)+IF(LEFT(G44,1)="-",1,0)+IF(LEFT(H44,1)="-",1,0)+IF(LEFT(I44,1)="-",1,0)+IF(LEFT(J44,1)="-",1,0)))</f>
        <v>3</v>
      </c>
      <c r="M44" s="100">
        <f t="shared" si="1"/>
      </c>
      <c r="N44" s="101">
        <f t="shared" si="1"/>
        <v>1</v>
      </c>
      <c r="O44" s="65"/>
      <c r="Q44" s="68"/>
      <c r="R44" s="68"/>
    </row>
    <row r="45" spans="1:18" ht="18" customHeight="1">
      <c r="A45" s="65"/>
      <c r="B45" s="104" t="s">
        <v>86</v>
      </c>
      <c r="C45" s="105" t="str">
        <f>IF(C39&gt;"",C39&amp;" / "&amp;C40,"")</f>
        <v>Pekka Lappalainen  / Oiva Siitonen</v>
      </c>
      <c r="D45" s="106" t="str">
        <f>IF(G39&gt;"",G39&amp;" / "&amp;G40,"")</f>
        <v>Usko Puustinen  / Pauli Makkonen</v>
      </c>
      <c r="E45" s="107"/>
      <c r="F45" s="108">
        <v>-8</v>
      </c>
      <c r="G45" s="109">
        <v>-6</v>
      </c>
      <c r="H45" s="110">
        <v>-10</v>
      </c>
      <c r="I45" s="110"/>
      <c r="J45" s="110"/>
      <c r="K45" s="98">
        <f>IF(ISBLANK(F45),"",COUNTIF(F45:J45,"&gt;=0"))</f>
        <v>0</v>
      </c>
      <c r="L45" s="99">
        <f>IF(ISBLANK(F45),"",(IF(LEFT(F45,1)="-",1,0)+IF(LEFT(G45,1)="-",1,0)+IF(LEFT(H45,1)="-",1,0)+IF(LEFT(I45,1)="-",1,0)+IF(LEFT(J45,1)="-",1,0)))</f>
        <v>3</v>
      </c>
      <c r="M45" s="100">
        <f t="shared" si="1"/>
      </c>
      <c r="N45" s="101">
        <f t="shared" si="1"/>
        <v>1</v>
      </c>
      <c r="O45" s="65"/>
      <c r="Q45" s="68"/>
      <c r="R45" s="68"/>
    </row>
    <row r="46" spans="1:18" ht="18" customHeight="1">
      <c r="A46" s="65"/>
      <c r="B46" s="94" t="s">
        <v>87</v>
      </c>
      <c r="C46" s="95" t="str">
        <f>IF(+C36&gt;"",C36&amp;" - "&amp;G37,"")</f>
        <v>Pekka Lappalainen  - Pauli Makkonen</v>
      </c>
      <c r="D46" s="102"/>
      <c r="E46" s="96"/>
      <c r="F46" s="111">
        <v>3</v>
      </c>
      <c r="G46" s="97">
        <v>9</v>
      </c>
      <c r="H46" s="97">
        <v>-11</v>
      </c>
      <c r="I46" s="97">
        <v>-8</v>
      </c>
      <c r="J46" s="97">
        <v>6</v>
      </c>
      <c r="K46" s="98">
        <f>IF(ISBLANK(F46),"",COUNTIF(F46:J46,"&gt;=0"))</f>
        <v>3</v>
      </c>
      <c r="L46" s="99">
        <f>IF(ISBLANK(F46),"",(IF(LEFT(F46,1)="-",1,0)+IF(LEFT(G46,1)="-",1,0)+IF(LEFT(H46,1)="-",1,0)+IF(LEFT(I46,1)="-",1,0)+IF(LEFT(J46,1)="-",1,0)))</f>
        <v>2</v>
      </c>
      <c r="M46" s="100">
        <f t="shared" si="1"/>
        <v>1</v>
      </c>
      <c r="N46" s="101">
        <f t="shared" si="1"/>
      </c>
      <c r="O46" s="65"/>
      <c r="Q46" s="68"/>
      <c r="R46" s="68"/>
    </row>
    <row r="47" spans="1:18" ht="18" customHeight="1">
      <c r="A47" s="65"/>
      <c r="B47" s="94" t="s">
        <v>88</v>
      </c>
      <c r="C47" s="95" t="str">
        <f>IF(+C37&gt;"",C37&amp;" - "&amp;G36,"")</f>
        <v>Oiva Siitonen - Usko Puustinen </v>
      </c>
      <c r="D47" s="102"/>
      <c r="E47" s="96"/>
      <c r="F47" s="97">
        <v>-8</v>
      </c>
      <c r="G47" s="97">
        <v>-9</v>
      </c>
      <c r="H47" s="97">
        <v>-1</v>
      </c>
      <c r="I47" s="97"/>
      <c r="J47" s="97"/>
      <c r="K47" s="98">
        <f>IF(ISBLANK(F47),"",COUNTIF(F47:J47,"&gt;=0"))</f>
        <v>0</v>
      </c>
      <c r="L47" s="112">
        <f>IF(ISBLANK(F47),"",(IF(LEFT(F47,1)="-",1,0)+IF(LEFT(G47,1)="-",1,0)+IF(LEFT(H47,1)="-",1,0)+IF(LEFT(I47,1)="-",1,0)+IF(LEFT(J47,1)="-",1,0)))</f>
        <v>3</v>
      </c>
      <c r="M47" s="100">
        <f t="shared" si="1"/>
      </c>
      <c r="N47" s="101">
        <f t="shared" si="1"/>
        <v>1</v>
      </c>
      <c r="O47" s="65"/>
      <c r="Q47" s="68"/>
      <c r="R47" s="68"/>
    </row>
    <row r="48" spans="1:18" ht="15.75">
      <c r="A48" s="60"/>
      <c r="B48" s="62"/>
      <c r="C48" s="62"/>
      <c r="D48" s="62"/>
      <c r="E48" s="62"/>
      <c r="F48" s="62"/>
      <c r="G48" s="62"/>
      <c r="H48" s="62"/>
      <c r="I48" s="113" t="s">
        <v>89</v>
      </c>
      <c r="J48" s="114"/>
      <c r="K48" s="115">
        <f>IF(ISBLANK(D43),"",SUM(K43:K47))</f>
      </c>
      <c r="L48" s="115">
        <f>IF(ISBLANK(E43),"",SUM(L43:L47))</f>
      </c>
      <c r="M48" s="116">
        <f>IF(ISBLANK(F43),"",SUM(M43:M47))</f>
        <v>2</v>
      </c>
      <c r="N48" s="117">
        <f>IF(ISBLANK(F43),"",SUM(N43:N47))</f>
        <v>3</v>
      </c>
      <c r="O48" s="65"/>
      <c r="Q48" s="68"/>
      <c r="R48" s="68"/>
    </row>
    <row r="49" spans="1:18" ht="15">
      <c r="A49" s="60"/>
      <c r="B49" s="61" t="s">
        <v>90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73"/>
      <c r="Q49" s="68"/>
      <c r="R49" s="68"/>
    </row>
    <row r="50" spans="1:18" ht="15">
      <c r="A50" s="60"/>
      <c r="B50" s="118" t="s">
        <v>91</v>
      </c>
      <c r="C50" s="118"/>
      <c r="D50" s="118" t="s">
        <v>92</v>
      </c>
      <c r="E50" s="119"/>
      <c r="F50" s="118"/>
      <c r="G50" s="118" t="s">
        <v>93</v>
      </c>
      <c r="H50" s="119"/>
      <c r="I50" s="118"/>
      <c r="J50" s="52" t="s">
        <v>94</v>
      </c>
      <c r="K50" s="1"/>
      <c r="L50" s="62"/>
      <c r="M50" s="62"/>
      <c r="N50" s="62"/>
      <c r="O50" s="73"/>
      <c r="Q50" s="68"/>
      <c r="R50" s="68"/>
    </row>
    <row r="51" spans="1:18" ht="18">
      <c r="A51" s="60"/>
      <c r="B51" s="62"/>
      <c r="C51" s="62"/>
      <c r="D51" s="62"/>
      <c r="E51" s="62"/>
      <c r="F51" s="62"/>
      <c r="G51" s="62"/>
      <c r="H51" s="62"/>
      <c r="I51" s="62"/>
      <c r="J51" s="131" t="str">
        <f>IF(M48=3,C35,IF(N48=3,G35,""))</f>
        <v>Wega 2</v>
      </c>
      <c r="K51" s="131"/>
      <c r="L51" s="131"/>
      <c r="M51" s="131"/>
      <c r="N51" s="131"/>
      <c r="O51" s="65"/>
      <c r="Q51" s="68"/>
      <c r="R51" s="68"/>
    </row>
    <row r="52" spans="1:18" ht="18">
      <c r="A52" s="120"/>
      <c r="B52" s="121"/>
      <c r="C52" s="121"/>
      <c r="D52" s="121"/>
      <c r="E52" s="121"/>
      <c r="F52" s="121"/>
      <c r="G52" s="121"/>
      <c r="H52" s="121"/>
      <c r="I52" s="121"/>
      <c r="J52" s="122"/>
      <c r="K52" s="122"/>
      <c r="L52" s="122"/>
      <c r="M52" s="122"/>
      <c r="N52" s="122"/>
      <c r="O52" s="123"/>
      <c r="Q52" s="68"/>
      <c r="R52" s="68"/>
    </row>
    <row r="55" spans="1:17" ht="15.75">
      <c r="A55" s="56"/>
      <c r="B55" s="57"/>
      <c r="C55" s="35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  <c r="Q55" s="45" t="s">
        <v>50</v>
      </c>
    </row>
    <row r="56" spans="1:17" ht="15.75">
      <c r="A56" s="60"/>
      <c r="B56" s="1"/>
      <c r="C56" s="61" t="s">
        <v>51</v>
      </c>
      <c r="D56" s="62"/>
      <c r="E56" s="62"/>
      <c r="F56" s="1"/>
      <c r="G56" s="63" t="s">
        <v>52</v>
      </c>
      <c r="H56" s="64"/>
      <c r="I56" s="124" t="s">
        <v>0</v>
      </c>
      <c r="J56" s="124"/>
      <c r="K56" s="124"/>
      <c r="L56" s="124"/>
      <c r="M56" s="124"/>
      <c r="N56" s="124"/>
      <c r="O56" s="65"/>
      <c r="Q56" s="45" t="s">
        <v>53</v>
      </c>
    </row>
    <row r="57" spans="1:18" ht="17.25" customHeight="1">
      <c r="A57" s="60"/>
      <c r="B57" s="66"/>
      <c r="C57" s="67" t="s">
        <v>54</v>
      </c>
      <c r="D57" s="62"/>
      <c r="E57" s="62"/>
      <c r="F57" s="1"/>
      <c r="G57" s="63" t="s">
        <v>55</v>
      </c>
      <c r="H57" s="64"/>
      <c r="I57" s="124" t="s">
        <v>42</v>
      </c>
      <c r="J57" s="124"/>
      <c r="K57" s="124"/>
      <c r="L57" s="124"/>
      <c r="M57" s="124"/>
      <c r="N57" s="124"/>
      <c r="O57" s="65"/>
      <c r="Q57" s="68"/>
      <c r="R57" s="68"/>
    </row>
    <row r="58" spans="1:18" ht="15">
      <c r="A58" s="60"/>
      <c r="B58" s="62"/>
      <c r="C58" s="69" t="s">
        <v>56</v>
      </c>
      <c r="D58" s="62"/>
      <c r="E58" s="62"/>
      <c r="F58" s="62"/>
      <c r="G58" s="63" t="s">
        <v>57</v>
      </c>
      <c r="H58" s="70"/>
      <c r="I58" s="125">
        <v>80</v>
      </c>
      <c r="J58" s="125"/>
      <c r="K58" s="125"/>
      <c r="L58" s="125"/>
      <c r="M58" s="125"/>
      <c r="N58" s="125"/>
      <c r="O58" s="65"/>
      <c r="Q58" s="68"/>
      <c r="R58" s="68"/>
    </row>
    <row r="59" spans="1:18" ht="15.75">
      <c r="A59" s="60"/>
      <c r="B59" s="62"/>
      <c r="C59" s="62"/>
      <c r="D59" s="62"/>
      <c r="E59" s="62"/>
      <c r="F59" s="62"/>
      <c r="G59" s="63" t="s">
        <v>59</v>
      </c>
      <c r="H59" s="64"/>
      <c r="I59" s="126">
        <v>41209</v>
      </c>
      <c r="J59" s="126"/>
      <c r="K59" s="126"/>
      <c r="L59" s="71" t="s">
        <v>60</v>
      </c>
      <c r="M59" s="127" t="s">
        <v>164</v>
      </c>
      <c r="N59" s="127"/>
      <c r="O59" s="65"/>
      <c r="Q59" s="68"/>
      <c r="R59" s="68"/>
    </row>
    <row r="60" spans="1:18" ht="15">
      <c r="A60" s="60"/>
      <c r="B60" s="1"/>
      <c r="C60" s="72" t="s">
        <v>62</v>
      </c>
      <c r="D60" s="62"/>
      <c r="E60" s="62"/>
      <c r="F60" s="62"/>
      <c r="G60" s="72" t="s">
        <v>62</v>
      </c>
      <c r="H60" s="62"/>
      <c r="I60" s="62"/>
      <c r="J60" s="62"/>
      <c r="K60" s="62"/>
      <c r="L60" s="62"/>
      <c r="M60" s="62"/>
      <c r="N60" s="62"/>
      <c r="O60" s="73"/>
      <c r="Q60" s="68"/>
      <c r="R60" s="68"/>
    </row>
    <row r="61" spans="1:18" ht="15.75">
      <c r="A61" s="65"/>
      <c r="B61" s="74" t="s">
        <v>63</v>
      </c>
      <c r="C61" s="128" t="s">
        <v>30</v>
      </c>
      <c r="D61" s="128"/>
      <c r="E61" s="75"/>
      <c r="F61" s="76" t="s">
        <v>64</v>
      </c>
      <c r="G61" s="128" t="s">
        <v>42</v>
      </c>
      <c r="H61" s="128"/>
      <c r="I61" s="128"/>
      <c r="J61" s="128"/>
      <c r="K61" s="128"/>
      <c r="L61" s="128"/>
      <c r="M61" s="128"/>
      <c r="N61" s="128"/>
      <c r="O61" s="65"/>
      <c r="Q61" s="68"/>
      <c r="R61" s="68"/>
    </row>
    <row r="62" spans="1:18" ht="15">
      <c r="A62" s="65"/>
      <c r="B62" s="77" t="s">
        <v>65</v>
      </c>
      <c r="C62" s="129" t="s">
        <v>170</v>
      </c>
      <c r="D62" s="129"/>
      <c r="E62" s="78"/>
      <c r="F62" s="79" t="s">
        <v>67</v>
      </c>
      <c r="G62" s="129" t="s">
        <v>169</v>
      </c>
      <c r="H62" s="129"/>
      <c r="I62" s="129"/>
      <c r="J62" s="129"/>
      <c r="K62" s="129"/>
      <c r="L62" s="129"/>
      <c r="M62" s="129"/>
      <c r="N62" s="129"/>
      <c r="O62" s="65"/>
      <c r="Q62" s="68"/>
      <c r="R62" s="68"/>
    </row>
    <row r="63" spans="1:18" ht="15">
      <c r="A63" s="65"/>
      <c r="B63" s="80" t="s">
        <v>69</v>
      </c>
      <c r="C63" s="129" t="s">
        <v>171</v>
      </c>
      <c r="D63" s="129"/>
      <c r="E63" s="78"/>
      <c r="F63" s="81" t="s">
        <v>71</v>
      </c>
      <c r="G63" s="129" t="s">
        <v>165</v>
      </c>
      <c r="H63" s="129"/>
      <c r="I63" s="129"/>
      <c r="J63" s="129"/>
      <c r="K63" s="129"/>
      <c r="L63" s="129"/>
      <c r="M63" s="129"/>
      <c r="N63" s="129"/>
      <c r="O63" s="65"/>
      <c r="Q63" s="68"/>
      <c r="R63" s="68"/>
    </row>
    <row r="64" spans="1:18" ht="15">
      <c r="A64" s="60"/>
      <c r="B64" s="82" t="s">
        <v>73</v>
      </c>
      <c r="C64" s="83"/>
      <c r="D64" s="84"/>
      <c r="E64" s="85"/>
      <c r="F64" s="82" t="s">
        <v>73</v>
      </c>
      <c r="G64" s="86"/>
      <c r="H64" s="86"/>
      <c r="I64" s="86"/>
      <c r="J64" s="86"/>
      <c r="K64" s="86"/>
      <c r="L64" s="86"/>
      <c r="M64" s="86"/>
      <c r="N64" s="86"/>
      <c r="O64" s="73"/>
      <c r="Q64" s="68"/>
      <c r="R64" s="68"/>
    </row>
    <row r="65" spans="1:18" ht="15">
      <c r="A65" s="65"/>
      <c r="B65" s="77"/>
      <c r="C65" s="129" t="s">
        <v>170</v>
      </c>
      <c r="D65" s="129"/>
      <c r="E65" s="78"/>
      <c r="F65" s="79"/>
      <c r="G65" s="129" t="s">
        <v>165</v>
      </c>
      <c r="H65" s="129"/>
      <c r="I65" s="129"/>
      <c r="J65" s="129"/>
      <c r="K65" s="129"/>
      <c r="L65" s="129"/>
      <c r="M65" s="129"/>
      <c r="N65" s="129"/>
      <c r="O65" s="65"/>
      <c r="Q65" s="68"/>
      <c r="R65" s="68"/>
    </row>
    <row r="66" spans="1:18" ht="15">
      <c r="A66" s="65"/>
      <c r="B66" s="87"/>
      <c r="C66" s="129" t="s">
        <v>171</v>
      </c>
      <c r="D66" s="129"/>
      <c r="E66" s="78"/>
      <c r="F66" s="88"/>
      <c r="G66" s="129" t="s">
        <v>167</v>
      </c>
      <c r="H66" s="129"/>
      <c r="I66" s="129"/>
      <c r="J66" s="129"/>
      <c r="K66" s="129"/>
      <c r="L66" s="129"/>
      <c r="M66" s="129"/>
      <c r="N66" s="129"/>
      <c r="O66" s="65"/>
      <c r="Q66" s="68"/>
      <c r="R66" s="68"/>
    </row>
    <row r="67" spans="1:18" ht="15.75">
      <c r="A67" s="60"/>
      <c r="B67" s="62"/>
      <c r="C67" s="62"/>
      <c r="D67" s="62"/>
      <c r="E67" s="62"/>
      <c r="F67" s="89" t="s">
        <v>74</v>
      </c>
      <c r="G67" s="72"/>
      <c r="H67" s="72"/>
      <c r="I67" s="72"/>
      <c r="J67" s="62"/>
      <c r="K67" s="62"/>
      <c r="L67" s="62"/>
      <c r="M67" s="90"/>
      <c r="N67" s="1"/>
      <c r="O67" s="73"/>
      <c r="Q67" s="68"/>
      <c r="R67" s="68"/>
    </row>
    <row r="68" spans="1:18" ht="15">
      <c r="A68" s="60"/>
      <c r="B68" s="91" t="s">
        <v>75</v>
      </c>
      <c r="C68" s="62"/>
      <c r="D68" s="62"/>
      <c r="E68" s="62"/>
      <c r="F68" s="92" t="s">
        <v>76</v>
      </c>
      <c r="G68" s="92" t="s">
        <v>77</v>
      </c>
      <c r="H68" s="92" t="s">
        <v>78</v>
      </c>
      <c r="I68" s="92" t="s">
        <v>79</v>
      </c>
      <c r="J68" s="92" t="s">
        <v>80</v>
      </c>
      <c r="K68" s="130" t="s">
        <v>81</v>
      </c>
      <c r="L68" s="130"/>
      <c r="M68" s="93" t="s">
        <v>82</v>
      </c>
      <c r="N68" s="93" t="s">
        <v>83</v>
      </c>
      <c r="O68" s="65"/>
      <c r="R68" s="68"/>
    </row>
    <row r="69" spans="1:18" ht="18" customHeight="1">
      <c r="A69" s="65"/>
      <c r="B69" s="94" t="s">
        <v>84</v>
      </c>
      <c r="C69" s="95" t="str">
        <f>IF(C62&gt;"",C62&amp;" - "&amp;G62,"")</f>
        <v>Pekka Lappalainen  - Erik Bifeldt </v>
      </c>
      <c r="D69" s="95"/>
      <c r="E69" s="96"/>
      <c r="F69" s="97">
        <v>-9</v>
      </c>
      <c r="G69" s="97">
        <v>-8</v>
      </c>
      <c r="H69" s="97">
        <v>4</v>
      </c>
      <c r="I69" s="97">
        <v>8</v>
      </c>
      <c r="J69" s="97">
        <v>-8</v>
      </c>
      <c r="K69" s="98">
        <f>IF(ISBLANK(F69),"",COUNTIF(F69:J69,"&gt;=0"))</f>
        <v>2</v>
      </c>
      <c r="L69" s="99">
        <f>IF(ISBLANK(F69),"",(IF(LEFT(F69,1)="-",1,0)+IF(LEFT(G69,1)="-",1,0)+IF(LEFT(H69,1)="-",1,0)+IF(LEFT(I69,1)="-",1,0)+IF(LEFT(J69,1)="-",1,0)))</f>
        <v>3</v>
      </c>
      <c r="M69" s="100">
        <f aca="true" t="shared" si="2" ref="M69:N73">IF(K69=3,1,"")</f>
      </c>
      <c r="N69" s="101">
        <f t="shared" si="2"/>
        <v>1</v>
      </c>
      <c r="O69" s="65"/>
      <c r="Q69" s="68"/>
      <c r="R69" s="68"/>
    </row>
    <row r="70" spans="1:18" ht="18" customHeight="1">
      <c r="A70" s="65"/>
      <c r="B70" s="94" t="s">
        <v>85</v>
      </c>
      <c r="C70" s="95" t="str">
        <f>IF(C63&gt;"",C63&amp;" - "&amp;G63,"")</f>
        <v>Oiva Siitonen - Waldemar Kovanko</v>
      </c>
      <c r="D70" s="102"/>
      <c r="E70" s="96"/>
      <c r="F70" s="103">
        <v>-4</v>
      </c>
      <c r="G70" s="97">
        <v>-7</v>
      </c>
      <c r="H70" s="97">
        <v>-11</v>
      </c>
      <c r="I70" s="97"/>
      <c r="J70" s="97"/>
      <c r="K70" s="98">
        <f>IF(ISBLANK(F70),"",COUNTIF(F70:J70,"&gt;=0"))</f>
        <v>0</v>
      </c>
      <c r="L70" s="99">
        <f>IF(ISBLANK(F70),"",(IF(LEFT(F70,1)="-",1,0)+IF(LEFT(G70,1)="-",1,0)+IF(LEFT(H70,1)="-",1,0)+IF(LEFT(I70,1)="-",1,0)+IF(LEFT(J70,1)="-",1,0)))</f>
        <v>3</v>
      </c>
      <c r="M70" s="100">
        <f t="shared" si="2"/>
      </c>
      <c r="N70" s="101">
        <f t="shared" si="2"/>
        <v>1</v>
      </c>
      <c r="O70" s="65"/>
      <c r="Q70" s="68"/>
      <c r="R70" s="68"/>
    </row>
    <row r="71" spans="1:18" ht="18" customHeight="1">
      <c r="A71" s="65"/>
      <c r="B71" s="104" t="s">
        <v>86</v>
      </c>
      <c r="C71" s="105" t="str">
        <f>IF(C65&gt;"",C65&amp;" / "&amp;C66,"")</f>
        <v>Pekka Lappalainen  / Oiva Siitonen</v>
      </c>
      <c r="D71" s="106" t="str">
        <f>IF(G65&gt;"",G65&amp;" / "&amp;G66,"")</f>
        <v>Waldemar Kovanko / Per Ellenberg </v>
      </c>
      <c r="E71" s="107"/>
      <c r="F71" s="108">
        <v>-9</v>
      </c>
      <c r="G71" s="109">
        <v>9</v>
      </c>
      <c r="H71" s="110">
        <v>-11</v>
      </c>
      <c r="I71" s="110">
        <v>5</v>
      </c>
      <c r="J71" s="110">
        <v>6</v>
      </c>
      <c r="K71" s="98">
        <f>IF(ISBLANK(F71),"",COUNTIF(F71:J71,"&gt;=0"))</f>
        <v>3</v>
      </c>
      <c r="L71" s="99">
        <f>IF(ISBLANK(F71),"",(IF(LEFT(F71,1)="-",1,0)+IF(LEFT(G71,1)="-",1,0)+IF(LEFT(H71,1)="-",1,0)+IF(LEFT(I71,1)="-",1,0)+IF(LEFT(J71,1)="-",1,0)))</f>
        <v>2</v>
      </c>
      <c r="M71" s="100">
        <f t="shared" si="2"/>
        <v>1</v>
      </c>
      <c r="N71" s="101">
        <f t="shared" si="2"/>
      </c>
      <c r="O71" s="65"/>
      <c r="Q71" s="68"/>
      <c r="R71" s="68"/>
    </row>
    <row r="72" spans="1:18" ht="18" customHeight="1">
      <c r="A72" s="65"/>
      <c r="B72" s="94" t="s">
        <v>87</v>
      </c>
      <c r="C72" s="95" t="str">
        <f>IF(+C62&gt;"",C62&amp;" - "&amp;G63,"")</f>
        <v>Pekka Lappalainen  - Waldemar Kovanko</v>
      </c>
      <c r="D72" s="102"/>
      <c r="E72" s="96"/>
      <c r="F72" s="111">
        <v>9</v>
      </c>
      <c r="G72" s="97">
        <v>3</v>
      </c>
      <c r="H72" s="97">
        <v>8</v>
      </c>
      <c r="I72" s="97"/>
      <c r="J72" s="97"/>
      <c r="K72" s="98">
        <f>IF(ISBLANK(F72),"",COUNTIF(F72:J72,"&gt;=0"))</f>
        <v>3</v>
      </c>
      <c r="L72" s="99">
        <f>IF(ISBLANK(F72),"",(IF(LEFT(F72,1)="-",1,0)+IF(LEFT(G72,1)="-",1,0)+IF(LEFT(H72,1)="-",1,0)+IF(LEFT(I72,1)="-",1,0)+IF(LEFT(J72,1)="-",1,0)))</f>
        <v>0</v>
      </c>
      <c r="M72" s="100">
        <f t="shared" si="2"/>
        <v>1</v>
      </c>
      <c r="N72" s="101">
        <f t="shared" si="2"/>
      </c>
      <c r="O72" s="65"/>
      <c r="Q72" s="68"/>
      <c r="R72" s="68"/>
    </row>
    <row r="73" spans="1:18" ht="18" customHeight="1">
      <c r="A73" s="65"/>
      <c r="B73" s="94" t="s">
        <v>88</v>
      </c>
      <c r="C73" s="95" t="str">
        <f>IF(+C63&gt;"",C63&amp;" - "&amp;G62,"")</f>
        <v>Oiva Siitonen - Erik Bifeldt </v>
      </c>
      <c r="D73" s="102"/>
      <c r="E73" s="96"/>
      <c r="F73" s="97">
        <v>13</v>
      </c>
      <c r="G73" s="97">
        <v>9</v>
      </c>
      <c r="H73" s="97">
        <v>-8</v>
      </c>
      <c r="I73" s="97">
        <v>-9</v>
      </c>
      <c r="J73" s="97">
        <v>4</v>
      </c>
      <c r="K73" s="98">
        <f>IF(ISBLANK(F73),"",COUNTIF(F73:J73,"&gt;=0"))</f>
        <v>3</v>
      </c>
      <c r="L73" s="112">
        <f>IF(ISBLANK(F73),"",(IF(LEFT(F73,1)="-",1,0)+IF(LEFT(G73,1)="-",1,0)+IF(LEFT(H73,1)="-",1,0)+IF(LEFT(I73,1)="-",1,0)+IF(LEFT(J73,1)="-",1,0)))</f>
        <v>2</v>
      </c>
      <c r="M73" s="100">
        <f t="shared" si="2"/>
        <v>1</v>
      </c>
      <c r="N73" s="101">
        <f t="shared" si="2"/>
      </c>
      <c r="O73" s="65"/>
      <c r="Q73" s="68"/>
      <c r="R73" s="68"/>
    </row>
    <row r="74" spans="1:18" ht="15.75">
      <c r="A74" s="60"/>
      <c r="B74" s="62"/>
      <c r="C74" s="62"/>
      <c r="D74" s="62"/>
      <c r="E74" s="62"/>
      <c r="F74" s="62"/>
      <c r="G74" s="62"/>
      <c r="H74" s="62"/>
      <c r="I74" s="113" t="s">
        <v>89</v>
      </c>
      <c r="J74" s="114"/>
      <c r="K74" s="115">
        <f>IF(ISBLANK(D69),"",SUM(K69:K73))</f>
      </c>
      <c r="L74" s="115">
        <f>IF(ISBLANK(E69),"",SUM(L69:L73))</f>
      </c>
      <c r="M74" s="116">
        <f>IF(ISBLANK(F69),"",SUM(M69:M73))</f>
        <v>3</v>
      </c>
      <c r="N74" s="117">
        <f>IF(ISBLANK(F69),"",SUM(N69:N73))</f>
        <v>2</v>
      </c>
      <c r="O74" s="65"/>
      <c r="Q74" s="68"/>
      <c r="R74" s="68"/>
    </row>
    <row r="75" spans="1:18" ht="15">
      <c r="A75" s="60"/>
      <c r="B75" s="61" t="s">
        <v>90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73"/>
      <c r="Q75" s="68"/>
      <c r="R75" s="68"/>
    </row>
    <row r="76" spans="1:18" ht="15">
      <c r="A76" s="60"/>
      <c r="B76" s="118" t="s">
        <v>91</v>
      </c>
      <c r="C76" s="118"/>
      <c r="D76" s="118" t="s">
        <v>92</v>
      </c>
      <c r="E76" s="119"/>
      <c r="F76" s="118"/>
      <c r="G76" s="118" t="s">
        <v>93</v>
      </c>
      <c r="H76" s="119"/>
      <c r="I76" s="118"/>
      <c r="J76" s="52" t="s">
        <v>94</v>
      </c>
      <c r="K76" s="1"/>
      <c r="L76" s="62"/>
      <c r="M76" s="62"/>
      <c r="N76" s="62"/>
      <c r="O76" s="73"/>
      <c r="Q76" s="68"/>
      <c r="R76" s="68"/>
    </row>
    <row r="77" spans="1:18" ht="18">
      <c r="A77" s="60"/>
      <c r="B77" s="62"/>
      <c r="C77" s="62"/>
      <c r="D77" s="62"/>
      <c r="E77" s="62"/>
      <c r="F77" s="62"/>
      <c r="G77" s="62"/>
      <c r="H77" s="62"/>
      <c r="I77" s="62"/>
      <c r="J77" s="131" t="str">
        <f>IF(M74=3,C61,IF(N74=3,G61,""))</f>
        <v>Wega 1</v>
      </c>
      <c r="K77" s="131"/>
      <c r="L77" s="131"/>
      <c r="M77" s="131"/>
      <c r="N77" s="131"/>
      <c r="O77" s="65"/>
      <c r="Q77" s="68"/>
      <c r="R77" s="68"/>
    </row>
    <row r="78" spans="1:18" ht="18">
      <c r="A78" s="120"/>
      <c r="B78" s="121"/>
      <c r="C78" s="121"/>
      <c r="D78" s="121"/>
      <c r="E78" s="121"/>
      <c r="F78" s="121"/>
      <c r="G78" s="121"/>
      <c r="H78" s="121"/>
      <c r="I78" s="121"/>
      <c r="J78" s="122"/>
      <c r="K78" s="122"/>
      <c r="L78" s="122"/>
      <c r="M78" s="122"/>
      <c r="N78" s="122"/>
      <c r="O78" s="123"/>
      <c r="Q78" s="68"/>
      <c r="R78" s="68"/>
    </row>
  </sheetData>
  <sheetProtection selectLockedCells="1" selectUnlockedCells="1"/>
  <mergeCells count="51">
    <mergeCell ref="C65:D65"/>
    <mergeCell ref="G65:N65"/>
    <mergeCell ref="C66:D66"/>
    <mergeCell ref="G66:N66"/>
    <mergeCell ref="K68:L68"/>
    <mergeCell ref="J77:N77"/>
    <mergeCell ref="C61:D61"/>
    <mergeCell ref="G61:N61"/>
    <mergeCell ref="C62:D62"/>
    <mergeCell ref="G62:N62"/>
    <mergeCell ref="C63:D63"/>
    <mergeCell ref="G63:N63"/>
    <mergeCell ref="K42:L42"/>
    <mergeCell ref="J51:N51"/>
    <mergeCell ref="I56:N56"/>
    <mergeCell ref="I57:N57"/>
    <mergeCell ref="I58:N58"/>
    <mergeCell ref="I59:K59"/>
    <mergeCell ref="M59:N59"/>
    <mergeCell ref="C37:D37"/>
    <mergeCell ref="G37:N37"/>
    <mergeCell ref="C39:D39"/>
    <mergeCell ref="G39:N39"/>
    <mergeCell ref="C40:D40"/>
    <mergeCell ref="G40:N40"/>
    <mergeCell ref="I32:N32"/>
    <mergeCell ref="I33:K33"/>
    <mergeCell ref="M33:N33"/>
    <mergeCell ref="C35:D35"/>
    <mergeCell ref="G35:N35"/>
    <mergeCell ref="C36:D36"/>
    <mergeCell ref="G36:N36"/>
    <mergeCell ref="C14:D14"/>
    <mergeCell ref="G14:N14"/>
    <mergeCell ref="K16:L16"/>
    <mergeCell ref="J25:N25"/>
    <mergeCell ref="I30:N30"/>
    <mergeCell ref="I31:N31"/>
    <mergeCell ref="C10:D10"/>
    <mergeCell ref="G10:N10"/>
    <mergeCell ref="C11:D11"/>
    <mergeCell ref="G11:N11"/>
    <mergeCell ref="C13:D13"/>
    <mergeCell ref="G13:N13"/>
    <mergeCell ref="I4:N4"/>
    <mergeCell ref="I5:N5"/>
    <mergeCell ref="I6:N6"/>
    <mergeCell ref="I7:K7"/>
    <mergeCell ref="M7:N7"/>
    <mergeCell ref="C9:D9"/>
    <mergeCell ref="G9:N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</dc:creator>
  <cp:keywords/>
  <dc:description/>
  <cp:lastModifiedBy>gaze</cp:lastModifiedBy>
  <dcterms:created xsi:type="dcterms:W3CDTF">2012-10-29T22:16:56Z</dcterms:created>
  <dcterms:modified xsi:type="dcterms:W3CDTF">2012-10-29T22:16:56Z</dcterms:modified>
  <cp:category/>
  <cp:version/>
  <cp:contentType/>
  <cp:contentStatus/>
</cp:coreProperties>
</file>